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900" windowWidth="12120" windowHeight="9120" tabRatio="830" activeTab="0"/>
  </bookViews>
  <sheets>
    <sheet name="Total Pounds" sheetId="1" r:id="rId1"/>
    <sheet name="Total Points" sheetId="2" r:id="rId2"/>
    <sheet name="Individual Lake Results" sheetId="3" r:id="rId3"/>
    <sheet name="Special Events" sheetId="4" r:id="rId4"/>
    <sheet name="Individual Point Placing Stat" sheetId="5" r:id="rId5"/>
  </sheets>
  <definedNames>
    <definedName name="_xlnm.Print_Area" localSheetId="4">'Individual Point Placing Stat'!$A$1:$S$65</definedName>
    <definedName name="_xlnm.Print_Area" localSheetId="3">'Special Events'!$A$1:$K$30</definedName>
    <definedName name="_xlnm.Print_Area" localSheetId="0">'Total Pounds'!$A$1:$M$69</definedName>
  </definedNames>
  <calcPr fullCalcOnLoad="1"/>
</workbook>
</file>

<file path=xl/sharedStrings.xml><?xml version="1.0" encoding="utf-8"?>
<sst xmlns="http://schemas.openxmlformats.org/spreadsheetml/2006/main" count="815" uniqueCount="137">
  <si>
    <t>Becka, Paul</t>
  </si>
  <si>
    <t>Nordling, Carey</t>
  </si>
  <si>
    <t>Richardson, Dale</t>
  </si>
  <si>
    <t>Young, Bill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</si>
  <si>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</si>
  <si>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</si>
  <si>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</si>
  <si>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</si>
  <si>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</si>
  <si>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</si>
  <si>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</si>
  <si>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</si>
  <si>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</si>
  <si>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</si>
  <si>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</si>
  <si>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</si>
  <si>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Officer</t>
  </si>
  <si>
    <t>M</t>
  </si>
  <si>
    <t>T</t>
  </si>
  <si>
    <t>Postition</t>
  </si>
  <si>
    <t>Tournament Participation = 5</t>
  </si>
  <si>
    <t>Meeting Attendance = 5</t>
  </si>
  <si>
    <t>MEMBER</t>
  </si>
  <si>
    <t>MYSTERY LAKE</t>
  </si>
  <si>
    <t>BIG</t>
  </si>
  <si>
    <t>BASS</t>
  </si>
  <si>
    <t xml:space="preserve">TOTAL </t>
  </si>
  <si>
    <t>POINTS</t>
  </si>
  <si>
    <t>Grav, Ron</t>
  </si>
  <si>
    <t>DaLoia, Mike</t>
  </si>
  <si>
    <t>RON SCHARA - WAL-MART TAKE A KID FISHING DAY</t>
  </si>
  <si>
    <t>Special</t>
  </si>
  <si>
    <t>Events</t>
  </si>
  <si>
    <t xml:space="preserve">STANDINGS FOR MR. BASS </t>
  </si>
  <si>
    <t>MR. BASS POINTS AWARDED ON THE FOLLOWING BASIS</t>
  </si>
  <si>
    <t>Special Events Points = 2 Pts Each Event Attended</t>
  </si>
  <si>
    <t>First Place = 10</t>
  </si>
  <si>
    <t>Second Place = 8</t>
  </si>
  <si>
    <t>Third Place = 6</t>
  </si>
  <si>
    <t>Fourth Place = 4</t>
  </si>
  <si>
    <t>Fifth Place = 2</t>
  </si>
  <si>
    <t>Big Bass for each tournament = 2</t>
  </si>
  <si>
    <t>AVERAGE</t>
  </si>
  <si>
    <t>Schwab, Brent</t>
  </si>
  <si>
    <t>Bisek, Rusty</t>
  </si>
  <si>
    <t>For Each Competitor You Outfish = 1 Point</t>
  </si>
  <si>
    <t>Big Bass For Each Tournament = 2 Points</t>
  </si>
  <si>
    <t>Second Big Bass For Each Tournament = 1 Point</t>
  </si>
  <si>
    <t>For A Limit = 1 Point</t>
  </si>
  <si>
    <t>Goetting, Mickey</t>
  </si>
  <si>
    <t>**Every 0.10 pound weighed in = .1</t>
  </si>
  <si>
    <t xml:space="preserve">SPORTSMEN SHOW </t>
  </si>
  <si>
    <t>TOTAL  WEIGHT</t>
  </si>
  <si>
    <t>BILLY HILDEBRANDT NORTH VIEW FISHING EXPERIENCE</t>
  </si>
  <si>
    <t>Total Bass Weighed</t>
  </si>
  <si>
    <t xml:space="preserve"> Total lbs</t>
  </si>
  <si>
    <t>Total Bass Avg</t>
  </si>
  <si>
    <t>McCracken, Cal</t>
  </si>
  <si>
    <t>Big Bass</t>
  </si>
  <si>
    <t>Bisek, Patrick</t>
  </si>
  <si>
    <t>Federation Officer Position = 10</t>
  </si>
  <si>
    <t>Sportsmen Officer Position = 10</t>
  </si>
  <si>
    <t>LAKE CLEANUP</t>
  </si>
  <si>
    <t>Total Points</t>
  </si>
  <si>
    <t>NAME</t>
  </si>
  <si>
    <t>Boettcher, Jim</t>
  </si>
  <si>
    <t>Denotes Tournament Winner</t>
  </si>
  <si>
    <t>Throwaway</t>
  </si>
  <si>
    <t>Total WITH</t>
  </si>
  <si>
    <t>Name</t>
  </si>
  <si>
    <t>TOTAL</t>
  </si>
  <si>
    <t xml:space="preserve">  </t>
  </si>
  <si>
    <t>Nord, Paul</t>
  </si>
  <si>
    <t>Tope, Chris</t>
  </si>
  <si>
    <t>Breuer, Mike</t>
  </si>
  <si>
    <t>Totals</t>
  </si>
  <si>
    <t>Legend:</t>
  </si>
  <si>
    <t>Tournament Points Awarded on the Following Basis</t>
  </si>
  <si>
    <t>Tournament Winner</t>
  </si>
  <si>
    <t>Total Pounds</t>
  </si>
  <si>
    <t>Tournament Average</t>
  </si>
  <si>
    <t>Rookie</t>
  </si>
  <si>
    <t>Standings</t>
  </si>
  <si>
    <t>STANDINGS W/OUT THROWAWAY</t>
  </si>
  <si>
    <t>STANDINGS WITH THROWAWAY</t>
  </si>
  <si>
    <t xml:space="preserve">   POINT SYSTEM STANDINGS</t>
  </si>
  <si>
    <t>CASTING KIDS           (Cub Scounts)</t>
  </si>
  <si>
    <t>JUNIOR STATE CHAMP.</t>
  </si>
  <si>
    <t>Battin, Jim</t>
  </si>
  <si>
    <t>Hitzeman, Matt</t>
  </si>
  <si>
    <t>Hulegaard, Clay</t>
  </si>
  <si>
    <t>Bisek, Pat</t>
  </si>
  <si>
    <t>* Asterisk denotes tie broken by Cumulative Total Weight for the Year</t>
  </si>
  <si>
    <t>FISHING HAS NO BOUNDARIES</t>
  </si>
  <si>
    <t>York, Allen</t>
  </si>
  <si>
    <t>BASS &amp; WALLEYE EXPO</t>
  </si>
  <si>
    <t>Glaze, Chris</t>
  </si>
  <si>
    <t>CASTING KID'S EVENT (Forest Lk Gander)</t>
  </si>
  <si>
    <t>Belbeck, Craig</t>
  </si>
  <si>
    <t>WEIGHT</t>
  </si>
  <si>
    <t>Purdue, Mary</t>
  </si>
  <si>
    <t>Bonneson, Dan</t>
  </si>
  <si>
    <t>Francis, Gary</t>
  </si>
  <si>
    <t>Litzenberger, Ken</t>
  </si>
  <si>
    <t>Hauge, Eric</t>
  </si>
  <si>
    <t>POOL 2</t>
  </si>
  <si>
    <t>MINNETONKA</t>
  </si>
  <si>
    <t>TETONKA</t>
  </si>
  <si>
    <t>(WEST)</t>
  </si>
  <si>
    <t>N/S CENTER</t>
  </si>
  <si>
    <t>MYSTERY LAKE (WEST)</t>
  </si>
  <si>
    <t>BIG FISH - POOL 2</t>
  </si>
  <si>
    <t>BIG FISH - MINNETONKA</t>
  </si>
  <si>
    <t>BIG FISH - TETONKA</t>
  </si>
  <si>
    <t>BIG FISH - MYSTERY WEST</t>
  </si>
  <si>
    <t>BIG FISH - N/S CENTER</t>
  </si>
  <si>
    <t>Standings w/Throwaway</t>
  </si>
  <si>
    <t>Gunderson, Rory</t>
  </si>
  <si>
    <t>Martin, Andy</t>
  </si>
  <si>
    <t>2006 Rookies</t>
  </si>
  <si>
    <t>DNF</t>
  </si>
  <si>
    <t>Litzenberger, K.</t>
  </si>
  <si>
    <t>Thies, Doug</t>
  </si>
  <si>
    <t>BAY</t>
  </si>
  <si>
    <t>LAKE</t>
  </si>
  <si>
    <t>BAY LAKE</t>
  </si>
  <si>
    <t>DQ</t>
  </si>
  <si>
    <t>BIG FISH - BAY LAKE</t>
  </si>
  <si>
    <t>DaLoia/Thies</t>
  </si>
  <si>
    <r>
      <t>MYSTERY</t>
    </r>
    <r>
      <rPr>
        <b/>
        <sz val="8"/>
        <color indexed="8"/>
        <rFont val="Comic Sans MS"/>
        <family val="4"/>
      </rPr>
      <t xml:space="preserve"> </t>
    </r>
  </si>
  <si>
    <t>80*</t>
  </si>
  <si>
    <t xml:space="preserve">P. Bisek/McCracken </t>
  </si>
  <si>
    <t>88*</t>
  </si>
  <si>
    <t>57*</t>
  </si>
  <si>
    <t>33*</t>
  </si>
  <si>
    <t>8 Total Dead</t>
  </si>
  <si>
    <t>13.44 Total Lbs Dead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</si>
</sst>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.##"/>
    <numFmt numFmtId="165" formatCode="##.##"/>
    <numFmt numFmtId="166" formatCode="0.000"/>
    <numFmt numFmtId="167" formatCode="0.0"/>
    <numFmt numFmtId="168" formatCode="0.0000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43"/>
      <name val="Arial"/>
      <family val="0"/>
    </font>
    <font>
      <b/>
      <i/>
      <sz val="12"/>
      <name val="Arial"/>
      <family val="2"/>
    </font>
    <font>
      <i/>
      <sz val="12"/>
      <color indexed="58"/>
      <name val="Arial"/>
      <family val="2"/>
    </font>
    <font>
      <i/>
      <sz val="12"/>
      <name val="Arial"/>
      <family val="2"/>
    </font>
    <font>
      <b/>
      <i/>
      <sz val="12"/>
      <color indexed="43"/>
      <name val="Arial"/>
      <family val="2"/>
    </font>
    <font>
      <b/>
      <i/>
      <sz val="12"/>
      <color indexed="8"/>
      <name val="Comic Sans MS"/>
      <family val="4"/>
    </font>
    <font>
      <i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i/>
      <sz val="12"/>
      <name val="Comic Sans MS"/>
      <family val="4"/>
    </font>
    <font>
      <b/>
      <sz val="12"/>
      <color indexed="16"/>
      <name val="Comic Sans MS"/>
      <family val="4"/>
    </font>
    <font>
      <b/>
      <sz val="12"/>
      <color indexed="8"/>
      <name val="Comic Sans MS"/>
      <family val="4"/>
    </font>
    <font>
      <b/>
      <i/>
      <u val="single"/>
      <sz val="12"/>
      <name val="Comic Sans MS"/>
      <family val="4"/>
    </font>
    <font>
      <i/>
      <u val="single"/>
      <sz val="12"/>
      <name val="Comic Sans MS"/>
      <family val="4"/>
    </font>
    <font>
      <b/>
      <sz val="11"/>
      <name val="Comic Sans MS"/>
      <family val="4"/>
    </font>
    <font>
      <b/>
      <i/>
      <sz val="10"/>
      <color indexed="8"/>
      <name val="Comic Sans MS"/>
      <family val="4"/>
    </font>
    <font>
      <b/>
      <i/>
      <sz val="7"/>
      <color indexed="8"/>
      <name val="Comic Sans MS"/>
      <family val="4"/>
    </font>
    <font>
      <sz val="10"/>
      <name val="Comic Sans MS"/>
      <family val="4"/>
    </font>
    <font>
      <b/>
      <i/>
      <sz val="11"/>
      <name val="Comic Sans MS"/>
      <family val="4"/>
    </font>
    <font>
      <b/>
      <sz val="10"/>
      <name val="Comic Sans MS"/>
      <family val="4"/>
    </font>
    <font>
      <sz val="11"/>
      <name val="Comic Sans MS"/>
      <family val="4"/>
    </font>
    <font>
      <sz val="12"/>
      <color indexed="8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8"/>
      <color indexed="8"/>
      <name val="Comic Sans MS"/>
      <family val="4"/>
    </font>
    <font>
      <sz val="8"/>
      <color indexed="43"/>
      <name val="Comic Sans MS"/>
      <family val="4"/>
    </font>
    <font>
      <i/>
      <sz val="8"/>
      <color indexed="58"/>
      <name val="Comic Sans MS"/>
      <family val="4"/>
    </font>
    <font>
      <sz val="8"/>
      <name val="Arial"/>
      <family val="0"/>
    </font>
    <font>
      <b/>
      <sz val="8"/>
      <color indexed="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21"/>
      <name val="Comic Sans MS"/>
      <family val="4"/>
    </font>
    <font>
      <b/>
      <i/>
      <sz val="9"/>
      <color indexed="10"/>
      <name val="Comic Sans MS"/>
      <family val="4"/>
    </font>
    <font>
      <b/>
      <i/>
      <sz val="12"/>
      <color indexed="10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58"/>
      <name val="Comic Sans MS"/>
      <family val="4"/>
    </font>
    <font>
      <sz val="14"/>
      <name val="Comic Sans MS"/>
      <family val="4"/>
    </font>
    <font>
      <b/>
      <i/>
      <sz val="16"/>
      <color indexed="43"/>
      <name val="Comic Sans MS"/>
      <family val="4"/>
    </font>
    <font>
      <b/>
      <sz val="12"/>
      <color indexed="14"/>
      <name val="Comic Sans MS"/>
      <family val="4"/>
    </font>
    <font>
      <b/>
      <i/>
      <sz val="12"/>
      <color indexed="9"/>
      <name val="Comic Sans MS"/>
      <family val="4"/>
    </font>
    <font>
      <b/>
      <sz val="8"/>
      <color indexed="10"/>
      <name val="Comic Sans MS"/>
      <family val="4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11"/>
      <color indexed="10"/>
      <name val="Arial"/>
      <family val="2"/>
    </font>
    <font>
      <i/>
      <sz val="8"/>
      <color indexed="10"/>
      <name val="Comic Sans MS"/>
      <family val="4"/>
    </font>
    <font>
      <b/>
      <sz val="14"/>
      <color indexed="9"/>
      <name val="Arial"/>
      <family val="0"/>
    </font>
    <font>
      <i/>
      <sz val="12"/>
      <color indexed="55"/>
      <name val="Arial"/>
      <family val="2"/>
    </font>
    <font>
      <b/>
      <sz val="12"/>
      <color indexed="10"/>
      <name val="Arial"/>
      <family val="2"/>
    </font>
    <font>
      <b/>
      <sz val="14"/>
      <name val="Comic Sans MS"/>
      <family val="4"/>
    </font>
    <font>
      <sz val="12"/>
      <color indexed="9"/>
      <name val="Comic Sans MS"/>
      <family val="4"/>
    </font>
    <font>
      <sz val="12"/>
      <color indexed="58"/>
      <name val="Arial"/>
      <family val="2"/>
    </font>
    <font>
      <b/>
      <sz val="10"/>
      <color indexed="8"/>
      <name val="Comic Sans MS"/>
      <family val="4"/>
    </font>
    <font>
      <sz val="10"/>
      <color indexed="58"/>
      <name val="Comic Sans MS"/>
      <family val="4"/>
    </font>
    <font>
      <sz val="10"/>
      <color indexed="43"/>
      <name val="Comic Sans MS"/>
      <family val="4"/>
    </font>
    <font>
      <sz val="10"/>
      <color indexed="8"/>
      <name val="Comic Sans MS"/>
      <family val="4"/>
    </font>
    <font>
      <b/>
      <sz val="12"/>
      <color indexed="14"/>
      <name val="Arial"/>
      <family val="2"/>
    </font>
    <font>
      <b/>
      <sz val="12"/>
      <color indexed="33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Comic Sans MS"/>
      <family val="4"/>
    </font>
    <font>
      <sz val="9"/>
      <name val="Comic Sans MS"/>
      <family val="4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9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6" fillId="2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2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0" fontId="17" fillId="4" borderId="0" xfId="0" applyFont="1" applyFill="1" applyAlignment="1">
      <alignment/>
    </xf>
    <xf numFmtId="0" fontId="17" fillId="0" borderId="0" xfId="0" applyFont="1" applyBorder="1" applyAlignment="1">
      <alignment/>
    </xf>
    <xf numFmtId="0" fontId="16" fillId="4" borderId="0" xfId="0" applyFont="1" applyFill="1" applyAlignment="1">
      <alignment/>
    </xf>
    <xf numFmtId="0" fontId="23" fillId="2" borderId="1" xfId="0" applyFont="1" applyFill="1" applyBorder="1" applyAlignment="1">
      <alignment horizontal="left"/>
    </xf>
    <xf numFmtId="0" fontId="23" fillId="5" borderId="2" xfId="0" applyFont="1" applyFill="1" applyBorder="1" applyAlignment="1">
      <alignment horizontal="left"/>
    </xf>
    <xf numFmtId="0" fontId="26" fillId="2" borderId="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3" fillId="5" borderId="4" xfId="0" applyFont="1" applyFill="1" applyBorder="1" applyAlignment="1">
      <alignment horizontal="left"/>
    </xf>
    <xf numFmtId="0" fontId="17" fillId="3" borderId="0" xfId="0" applyFont="1" applyFill="1" applyAlignment="1">
      <alignment/>
    </xf>
    <xf numFmtId="0" fontId="17" fillId="3" borderId="0" xfId="0" applyFont="1" applyFill="1" applyBorder="1" applyAlignment="1">
      <alignment horizontal="left"/>
    </xf>
    <xf numFmtId="0" fontId="17" fillId="3" borderId="0" xfId="0" applyFont="1" applyFill="1" applyAlignment="1">
      <alignment horizontal="center"/>
    </xf>
    <xf numFmtId="0" fontId="27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3" borderId="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5" fillId="4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2" fontId="16" fillId="4" borderId="5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2" fontId="18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4" fillId="0" borderId="0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21" fillId="6" borderId="6" xfId="0" applyFont="1" applyFill="1" applyBorder="1" applyAlignment="1">
      <alignment/>
    </xf>
    <xf numFmtId="0" fontId="22" fillId="6" borderId="7" xfId="0" applyFont="1" applyFill="1" applyBorder="1" applyAlignment="1">
      <alignment/>
    </xf>
    <xf numFmtId="0" fontId="17" fillId="6" borderId="7" xfId="0" applyFont="1" applyFill="1" applyBorder="1" applyAlignment="1">
      <alignment/>
    </xf>
    <xf numFmtId="0" fontId="17" fillId="6" borderId="8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3" fillId="7" borderId="6" xfId="0" applyFont="1" applyFill="1" applyBorder="1" applyAlignment="1">
      <alignment/>
    </xf>
    <xf numFmtId="0" fontId="14" fillId="7" borderId="7" xfId="0" applyFont="1" applyFill="1" applyBorder="1" applyAlignment="1">
      <alignment/>
    </xf>
    <xf numFmtId="0" fontId="20" fillId="7" borderId="8" xfId="0" applyFont="1" applyFill="1" applyBorder="1" applyAlignment="1">
      <alignment/>
    </xf>
    <xf numFmtId="0" fontId="0" fillId="0" borderId="0" xfId="0" applyFont="1" applyAlignment="1">
      <alignment/>
    </xf>
    <xf numFmtId="2" fontId="16" fillId="0" borderId="0" xfId="0" applyNumberFormat="1" applyFont="1" applyAlignment="1">
      <alignment/>
    </xf>
    <xf numFmtId="2" fontId="40" fillId="0" borderId="0" xfId="0" applyNumberFormat="1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3" fillId="4" borderId="0" xfId="0" applyFont="1" applyFill="1" applyBorder="1" applyAlignment="1">
      <alignment/>
    </xf>
    <xf numFmtId="0" fontId="0" fillId="9" borderId="0" xfId="0" applyFill="1" applyAlignment="1">
      <alignment/>
    </xf>
    <xf numFmtId="0" fontId="16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wrapText="1"/>
    </xf>
    <xf numFmtId="0" fontId="9" fillId="7" borderId="5" xfId="0" applyFont="1" applyFill="1" applyBorder="1" applyAlignment="1">
      <alignment wrapText="1"/>
    </xf>
    <xf numFmtId="0" fontId="16" fillId="10" borderId="5" xfId="0" applyFont="1" applyFill="1" applyBorder="1" applyAlignment="1">
      <alignment horizontal="left"/>
    </xf>
    <xf numFmtId="0" fontId="16" fillId="10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0" fillId="10" borderId="5" xfId="0" applyFont="1" applyFill="1" applyBorder="1" applyAlignment="1">
      <alignment horizontal="left"/>
    </xf>
    <xf numFmtId="0" fontId="45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left"/>
    </xf>
    <xf numFmtId="0" fontId="17" fillId="4" borderId="9" xfId="0" applyFont="1" applyFill="1" applyBorder="1" applyAlignment="1">
      <alignment/>
    </xf>
    <xf numFmtId="0" fontId="17" fillId="4" borderId="10" xfId="0" applyFont="1" applyFill="1" applyBorder="1" applyAlignment="1">
      <alignment/>
    </xf>
    <xf numFmtId="0" fontId="47" fillId="4" borderId="0" xfId="0" applyFont="1" applyFill="1" applyBorder="1" applyAlignment="1">
      <alignment/>
    </xf>
    <xf numFmtId="0" fontId="47" fillId="4" borderId="0" xfId="0" applyFont="1" applyFill="1" applyAlignment="1">
      <alignment/>
    </xf>
    <xf numFmtId="0" fontId="17" fillId="0" borderId="5" xfId="0" applyFont="1" applyFill="1" applyBorder="1" applyAlignment="1">
      <alignment horizontal="left"/>
    </xf>
    <xf numFmtId="2" fontId="17" fillId="0" borderId="5" xfId="0" applyNumberFormat="1" applyFont="1" applyBorder="1" applyAlignment="1">
      <alignment/>
    </xf>
    <xf numFmtId="2" fontId="17" fillId="0" borderId="5" xfId="0" applyNumberFormat="1" applyFont="1" applyBorder="1" applyAlignment="1">
      <alignment horizontal="right"/>
    </xf>
    <xf numFmtId="2" fontId="17" fillId="0" borderId="5" xfId="0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left"/>
    </xf>
    <xf numFmtId="2" fontId="17" fillId="0" borderId="5" xfId="0" applyNumberFormat="1" applyFont="1" applyFill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0" fontId="17" fillId="0" borderId="5" xfId="0" applyFont="1" applyFill="1" applyBorder="1" applyAlignment="1">
      <alignment/>
    </xf>
    <xf numFmtId="0" fontId="17" fillId="0" borderId="11" xfId="0" applyFont="1" applyFill="1" applyBorder="1" applyAlignment="1">
      <alignment horizontal="left"/>
    </xf>
    <xf numFmtId="2" fontId="17" fillId="0" borderId="11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left"/>
    </xf>
    <xf numFmtId="2" fontId="17" fillId="0" borderId="12" xfId="0" applyNumberFormat="1" applyFont="1" applyBorder="1" applyAlignment="1">
      <alignment horizontal="right"/>
    </xf>
    <xf numFmtId="0" fontId="17" fillId="0" borderId="5" xfId="0" applyFont="1" applyBorder="1" applyAlignment="1">
      <alignment/>
    </xf>
    <xf numFmtId="0" fontId="31" fillId="0" borderId="5" xfId="0" applyFont="1" applyFill="1" applyBorder="1" applyAlignment="1">
      <alignment horizontal="left"/>
    </xf>
    <xf numFmtId="0" fontId="36" fillId="0" borderId="5" xfId="0" applyFont="1" applyBorder="1" applyAlignment="1">
      <alignment/>
    </xf>
    <xf numFmtId="0" fontId="32" fillId="0" borderId="5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left"/>
    </xf>
    <xf numFmtId="0" fontId="32" fillId="0" borderId="5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2" fillId="0" borderId="5" xfId="0" applyFont="1" applyFill="1" applyBorder="1" applyAlignment="1">
      <alignment/>
    </xf>
    <xf numFmtId="0" fontId="32" fillId="0" borderId="5" xfId="0" applyFont="1" applyBorder="1" applyAlignment="1">
      <alignment/>
    </xf>
    <xf numFmtId="0" fontId="32" fillId="11" borderId="5" xfId="0" applyFont="1" applyFill="1" applyBorder="1" applyAlignment="1">
      <alignment horizontal="left"/>
    </xf>
    <xf numFmtId="0" fontId="16" fillId="10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44" fillId="10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right"/>
    </xf>
    <xf numFmtId="2" fontId="16" fillId="2" borderId="5" xfId="0" applyNumberFormat="1" applyFont="1" applyFill="1" applyBorder="1" applyAlignment="1">
      <alignment horizontal="right"/>
    </xf>
    <xf numFmtId="0" fontId="31" fillId="0" borderId="5" xfId="0" applyFont="1" applyBorder="1" applyAlignment="1">
      <alignment/>
    </xf>
    <xf numFmtId="0" fontId="37" fillId="4" borderId="5" xfId="0" applyFont="1" applyFill="1" applyBorder="1" applyAlignment="1">
      <alignment horizontal="center"/>
    </xf>
    <xf numFmtId="0" fontId="31" fillId="4" borderId="5" xfId="0" applyFont="1" applyFill="1" applyBorder="1" applyAlignment="1">
      <alignment horizontal="center"/>
    </xf>
    <xf numFmtId="0" fontId="35" fillId="2" borderId="5" xfId="0" applyFont="1" applyFill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16" fillId="4" borderId="15" xfId="0" applyFont="1" applyFill="1" applyBorder="1" applyAlignment="1">
      <alignment horizontal="left"/>
    </xf>
    <xf numFmtId="2" fontId="17" fillId="0" borderId="12" xfId="0" applyNumberFormat="1" applyFont="1" applyBorder="1" applyAlignment="1">
      <alignment/>
    </xf>
    <xf numFmtId="0" fontId="36" fillId="0" borderId="12" xfId="0" applyFont="1" applyBorder="1" applyAlignment="1">
      <alignment/>
    </xf>
    <xf numFmtId="2" fontId="17" fillId="0" borderId="13" xfId="0" applyNumberFormat="1" applyFont="1" applyFill="1" applyBorder="1" applyAlignment="1">
      <alignment horizontal="center"/>
    </xf>
    <xf numFmtId="2" fontId="16" fillId="4" borderId="13" xfId="0" applyNumberFormat="1" applyFont="1" applyFill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12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center"/>
    </xf>
    <xf numFmtId="2" fontId="16" fillId="4" borderId="14" xfId="0" applyNumberFormat="1" applyFont="1" applyFill="1" applyBorder="1" applyAlignment="1">
      <alignment horizontal="center"/>
    </xf>
    <xf numFmtId="0" fontId="35" fillId="2" borderId="16" xfId="0" applyFont="1" applyFill="1" applyBorder="1" applyAlignment="1">
      <alignment/>
    </xf>
    <xf numFmtId="0" fontId="20" fillId="7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49" fillId="12" borderId="17" xfId="0" applyFont="1" applyFill="1" applyBorder="1" applyAlignment="1">
      <alignment horizontal="left"/>
    </xf>
    <xf numFmtId="0" fontId="50" fillId="12" borderId="18" xfId="0" applyFont="1" applyFill="1" applyBorder="1" applyAlignment="1">
      <alignment/>
    </xf>
    <xf numFmtId="0" fontId="49" fillId="12" borderId="19" xfId="0" applyFont="1" applyFill="1" applyBorder="1" applyAlignment="1">
      <alignment horizontal="center"/>
    </xf>
    <xf numFmtId="0" fontId="49" fillId="12" borderId="6" xfId="0" applyFont="1" applyFill="1" applyBorder="1" applyAlignment="1">
      <alignment horizontal="left"/>
    </xf>
    <xf numFmtId="0" fontId="43" fillId="12" borderId="6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5" fillId="2" borderId="16" xfId="0" applyFont="1" applyFill="1" applyBorder="1" applyAlignment="1">
      <alignment horizontal="left"/>
    </xf>
    <xf numFmtId="0" fontId="0" fillId="2" borderId="22" xfId="0" applyFill="1" applyBorder="1" applyAlignment="1">
      <alignment/>
    </xf>
    <xf numFmtId="0" fontId="13" fillId="2" borderId="3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/>
    </xf>
    <xf numFmtId="0" fontId="17" fillId="13" borderId="5" xfId="0" applyFont="1" applyFill="1" applyBorder="1" applyAlignment="1">
      <alignment/>
    </xf>
    <xf numFmtId="2" fontId="30" fillId="0" borderId="5" xfId="0" applyNumberFormat="1" applyFont="1" applyFill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36" fillId="0" borderId="5" xfId="0" applyFont="1" applyFill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12" xfId="0" applyFont="1" applyFill="1" applyBorder="1" applyAlignment="1">
      <alignment/>
    </xf>
    <xf numFmtId="0" fontId="53" fillId="12" borderId="18" xfId="0" applyFont="1" applyFill="1" applyBorder="1" applyAlignment="1">
      <alignment/>
    </xf>
    <xf numFmtId="0" fontId="36" fillId="0" borderId="12" xfId="0" applyFont="1" applyBorder="1" applyAlignment="1">
      <alignment horizontal="center"/>
    </xf>
    <xf numFmtId="0" fontId="48" fillId="14" borderId="23" xfId="0" applyFont="1" applyFill="1" applyBorder="1" applyAlignment="1">
      <alignment horizontal="right"/>
    </xf>
    <xf numFmtId="2" fontId="5" fillId="4" borderId="5" xfId="0" applyNumberFormat="1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0" fontId="17" fillId="15" borderId="5" xfId="0" applyFont="1" applyFill="1" applyBorder="1" applyAlignment="1">
      <alignment/>
    </xf>
    <xf numFmtId="2" fontId="30" fillId="15" borderId="5" xfId="0" applyNumberFormat="1" applyFont="1" applyFill="1" applyBorder="1" applyAlignment="1">
      <alignment horizontal="center"/>
    </xf>
    <xf numFmtId="2" fontId="17" fillId="0" borderId="25" xfId="0" applyNumberFormat="1" applyFont="1" applyFill="1" applyBorder="1" applyAlignment="1">
      <alignment horizontal="center"/>
    </xf>
    <xf numFmtId="2" fontId="17" fillId="15" borderId="5" xfId="0" applyNumberFormat="1" applyFont="1" applyFill="1" applyBorder="1" applyAlignment="1">
      <alignment horizontal="right"/>
    </xf>
    <xf numFmtId="0" fontId="17" fillId="15" borderId="5" xfId="0" applyFont="1" applyFill="1" applyBorder="1" applyAlignment="1">
      <alignment horizontal="left"/>
    </xf>
    <xf numFmtId="0" fontId="31" fillId="15" borderId="5" xfId="0" applyFont="1" applyFill="1" applyBorder="1" applyAlignment="1">
      <alignment horizontal="left"/>
    </xf>
    <xf numFmtId="0" fontId="32" fillId="15" borderId="5" xfId="0" applyFont="1" applyFill="1" applyBorder="1" applyAlignment="1">
      <alignment horizontal="center"/>
    </xf>
    <xf numFmtId="0" fontId="36" fillId="15" borderId="5" xfId="0" applyFont="1" applyFill="1" applyBorder="1" applyAlignment="1">
      <alignment/>
    </xf>
    <xf numFmtId="0" fontId="32" fillId="15" borderId="5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2" fillId="15" borderId="5" xfId="0" applyFont="1" applyFill="1" applyBorder="1" applyAlignment="1">
      <alignment/>
    </xf>
    <xf numFmtId="0" fontId="36" fillId="0" borderId="0" xfId="0" applyFont="1" applyAlignment="1">
      <alignment/>
    </xf>
    <xf numFmtId="0" fontId="10" fillId="2" borderId="4" xfId="0" applyFont="1" applyFill="1" applyBorder="1" applyAlignment="1">
      <alignment/>
    </xf>
    <xf numFmtId="0" fontId="55" fillId="2" borderId="8" xfId="0" applyFont="1" applyFill="1" applyBorder="1" applyAlignment="1">
      <alignment/>
    </xf>
    <xf numFmtId="2" fontId="43" fillId="12" borderId="26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2" fontId="17" fillId="0" borderId="0" xfId="0" applyNumberFormat="1" applyFont="1" applyBorder="1" applyAlignment="1">
      <alignment horizontal="right"/>
    </xf>
    <xf numFmtId="0" fontId="52" fillId="0" borderId="0" xfId="0" applyFont="1" applyFill="1" applyBorder="1" applyAlignment="1">
      <alignment/>
    </xf>
    <xf numFmtId="0" fontId="29" fillId="0" borderId="5" xfId="0" applyFont="1" applyBorder="1" applyAlignment="1">
      <alignment horizontal="left"/>
    </xf>
    <xf numFmtId="0" fontId="17" fillId="15" borderId="11" xfId="0" applyFont="1" applyFill="1" applyBorder="1" applyAlignment="1">
      <alignment horizontal="left"/>
    </xf>
    <xf numFmtId="2" fontId="17" fillId="15" borderId="10" xfId="0" applyNumberFormat="1" applyFont="1" applyFill="1" applyBorder="1" applyAlignment="1">
      <alignment horizontal="right"/>
    </xf>
    <xf numFmtId="2" fontId="17" fillId="15" borderId="14" xfId="0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43" fillId="16" borderId="17" xfId="0" applyFont="1" applyFill="1" applyBorder="1" applyAlignment="1">
      <alignment horizontal="left"/>
    </xf>
    <xf numFmtId="2" fontId="43" fillId="16" borderId="18" xfId="0" applyNumberFormat="1" applyFont="1" applyFill="1" applyBorder="1" applyAlignment="1">
      <alignment/>
    </xf>
    <xf numFmtId="0" fontId="43" fillId="16" borderId="19" xfId="0" applyFont="1" applyFill="1" applyBorder="1" applyAlignment="1">
      <alignment horizontal="center"/>
    </xf>
    <xf numFmtId="0" fontId="56" fillId="16" borderId="19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 horizontal="right"/>
    </xf>
    <xf numFmtId="0" fontId="32" fillId="0" borderId="27" xfId="0" applyFont="1" applyBorder="1" applyAlignment="1">
      <alignment/>
    </xf>
    <xf numFmtId="0" fontId="32" fillId="0" borderId="28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28" fillId="12" borderId="29" xfId="0" applyFont="1" applyFill="1" applyBorder="1" applyAlignment="1">
      <alignment horizontal="left"/>
    </xf>
    <xf numFmtId="0" fontId="41" fillId="4" borderId="27" xfId="0" applyFont="1" applyFill="1" applyBorder="1" applyAlignment="1">
      <alignment horizontal="left"/>
    </xf>
    <xf numFmtId="0" fontId="0" fillId="4" borderId="27" xfId="0" applyFill="1" applyBorder="1" applyAlignment="1">
      <alignment/>
    </xf>
    <xf numFmtId="0" fontId="0" fillId="4" borderId="30" xfId="0" applyFill="1" applyBorder="1" applyAlignment="1">
      <alignment/>
    </xf>
    <xf numFmtId="2" fontId="48" fillId="4" borderId="0" xfId="0" applyNumberFormat="1" applyFont="1" applyFill="1" applyBorder="1" applyAlignment="1">
      <alignment horizontal="center"/>
    </xf>
    <xf numFmtId="0" fontId="0" fillId="4" borderId="9" xfId="0" applyFill="1" applyBorder="1" applyAlignment="1">
      <alignment/>
    </xf>
    <xf numFmtId="0" fontId="42" fillId="4" borderId="0" xfId="0" applyFont="1" applyFill="1" applyBorder="1" applyAlignment="1">
      <alignment horizontal="center"/>
    </xf>
    <xf numFmtId="0" fontId="28" fillId="4" borderId="1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15" xfId="0" applyFill="1" applyBorder="1" applyAlignment="1">
      <alignment/>
    </xf>
    <xf numFmtId="0" fontId="21" fillId="4" borderId="15" xfId="0" applyFont="1" applyFill="1" applyBorder="1" applyAlignment="1">
      <alignment/>
    </xf>
    <xf numFmtId="0" fontId="46" fillId="4" borderId="24" xfId="0" applyFont="1" applyFill="1" applyBorder="1" applyAlignment="1">
      <alignment/>
    </xf>
    <xf numFmtId="0" fontId="8" fillId="4" borderId="28" xfId="0" applyFont="1" applyFill="1" applyBorder="1" applyAlignment="1">
      <alignment/>
    </xf>
    <xf numFmtId="0" fontId="0" fillId="4" borderId="28" xfId="0" applyFill="1" applyBorder="1" applyAlignment="1">
      <alignment/>
    </xf>
    <xf numFmtId="0" fontId="28" fillId="13" borderId="15" xfId="0" applyFont="1" applyFill="1" applyBorder="1" applyAlignment="1">
      <alignment horizontal="center"/>
    </xf>
    <xf numFmtId="2" fontId="16" fillId="8" borderId="5" xfId="0" applyNumberFormat="1" applyFont="1" applyFill="1" applyBorder="1" applyAlignment="1">
      <alignment horizontal="center"/>
    </xf>
    <xf numFmtId="0" fontId="16" fillId="10" borderId="0" xfId="0" applyFont="1" applyFill="1" applyAlignment="1">
      <alignment/>
    </xf>
    <xf numFmtId="0" fontId="16" fillId="10" borderId="0" xfId="0" applyFont="1" applyFill="1" applyBorder="1" applyAlignment="1">
      <alignment horizontal="left"/>
    </xf>
    <xf numFmtId="2" fontId="28" fillId="11" borderId="15" xfId="0" applyNumberFormat="1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/>
    </xf>
    <xf numFmtId="2" fontId="17" fillId="0" borderId="25" xfId="0" applyNumberFormat="1" applyFont="1" applyBorder="1" applyAlignment="1">
      <alignment horizontal="center"/>
    </xf>
    <xf numFmtId="0" fontId="32" fillId="0" borderId="5" xfId="0" applyFont="1" applyFill="1" applyBorder="1" applyAlignment="1">
      <alignment horizontal="center" vertical="center"/>
    </xf>
    <xf numFmtId="0" fontId="32" fillId="15" borderId="5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" fontId="17" fillId="0" borderId="29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2" fontId="30" fillId="15" borderId="12" xfId="0" applyNumberFormat="1" applyFont="1" applyFill="1" applyBorder="1" applyAlignment="1">
      <alignment horizontal="center"/>
    </xf>
    <xf numFmtId="2" fontId="17" fillId="15" borderId="12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3" fillId="15" borderId="5" xfId="0" applyFont="1" applyFill="1" applyBorder="1" applyAlignment="1">
      <alignment horizontal="center"/>
    </xf>
    <xf numFmtId="0" fontId="31" fillId="0" borderId="5" xfId="0" applyFont="1" applyBorder="1" applyAlignment="1">
      <alignment horizontal="left"/>
    </xf>
    <xf numFmtId="0" fontId="57" fillId="2" borderId="5" xfId="0" applyFont="1" applyFill="1" applyBorder="1" applyAlignment="1">
      <alignment horizontal="right"/>
    </xf>
    <xf numFmtId="0" fontId="58" fillId="17" borderId="5" xfId="0" applyFont="1" applyFill="1" applyBorder="1" applyAlignment="1">
      <alignment horizontal="center"/>
    </xf>
    <xf numFmtId="0" fontId="54" fillId="18" borderId="6" xfId="0" applyFont="1" applyFill="1" applyBorder="1" applyAlignment="1">
      <alignment horizontal="center"/>
    </xf>
    <xf numFmtId="0" fontId="54" fillId="18" borderId="8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wrapText="1"/>
    </xf>
    <xf numFmtId="0" fontId="20" fillId="4" borderId="3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23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 wrapText="1"/>
    </xf>
    <xf numFmtId="0" fontId="20" fillId="4" borderId="23" xfId="0" applyFont="1" applyFill="1" applyBorder="1" applyAlignment="1">
      <alignment horizontal="center"/>
    </xf>
    <xf numFmtId="0" fontId="16" fillId="19" borderId="6" xfId="0" applyFont="1" applyFill="1" applyBorder="1" applyAlignment="1">
      <alignment/>
    </xf>
    <xf numFmtId="0" fontId="26" fillId="0" borderId="7" xfId="0" applyFont="1" applyBorder="1" applyAlignment="1">
      <alignment/>
    </xf>
    <xf numFmtId="0" fontId="26" fillId="19" borderId="8" xfId="0" applyFont="1" applyFill="1" applyBorder="1" applyAlignment="1">
      <alignment/>
    </xf>
    <xf numFmtId="0" fontId="20" fillId="7" borderId="6" xfId="0" applyFont="1" applyFill="1" applyBorder="1" applyAlignment="1">
      <alignment horizontal="left"/>
    </xf>
    <xf numFmtId="0" fontId="30" fillId="7" borderId="8" xfId="0" applyFont="1" applyFill="1" applyBorder="1" applyAlignment="1">
      <alignment/>
    </xf>
    <xf numFmtId="0" fontId="16" fillId="19" borderId="6" xfId="0" applyFont="1" applyFill="1" applyBorder="1" applyAlignment="1">
      <alignment/>
    </xf>
    <xf numFmtId="0" fontId="26" fillId="19" borderId="8" xfId="0" applyFont="1" applyFill="1" applyBorder="1" applyAlignment="1">
      <alignment/>
    </xf>
    <xf numFmtId="0" fontId="59" fillId="2" borderId="4" xfId="0" applyFont="1" applyFill="1" applyBorder="1" applyAlignment="1">
      <alignment/>
    </xf>
    <xf numFmtId="0" fontId="60" fillId="2" borderId="32" xfId="0" applyFont="1" applyFill="1" applyBorder="1" applyAlignment="1">
      <alignment horizontal="center"/>
    </xf>
    <xf numFmtId="0" fontId="60" fillId="2" borderId="33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left"/>
    </xf>
    <xf numFmtId="0" fontId="60" fillId="2" borderId="26" xfId="0" applyFont="1" applyFill="1" applyBorder="1" applyAlignment="1">
      <alignment horizontal="center"/>
    </xf>
    <xf numFmtId="0" fontId="60" fillId="2" borderId="34" xfId="0" applyFont="1" applyFill="1" applyBorder="1" applyAlignment="1">
      <alignment horizontal="center"/>
    </xf>
    <xf numFmtId="0" fontId="60" fillId="2" borderId="3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center"/>
    </xf>
    <xf numFmtId="0" fontId="60" fillId="2" borderId="23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left"/>
    </xf>
    <xf numFmtId="0" fontId="60" fillId="2" borderId="1" xfId="0" applyFont="1" applyFill="1" applyBorder="1" applyAlignment="1">
      <alignment horizontal="left"/>
    </xf>
    <xf numFmtId="0" fontId="60" fillId="2" borderId="1" xfId="0" applyFont="1" applyFill="1" applyBorder="1" applyAlignment="1">
      <alignment/>
    </xf>
    <xf numFmtId="0" fontId="61" fillId="2" borderId="16" xfId="0" applyFont="1" applyFill="1" applyBorder="1" applyAlignment="1">
      <alignment/>
    </xf>
    <xf numFmtId="0" fontId="60" fillId="2" borderId="6" xfId="0" applyFont="1" applyFill="1" applyBorder="1" applyAlignment="1">
      <alignment horizontal="left"/>
    </xf>
    <xf numFmtId="0" fontId="62" fillId="2" borderId="8" xfId="0" applyFont="1" applyFill="1" applyBorder="1" applyAlignment="1">
      <alignment horizontal="center"/>
    </xf>
    <xf numFmtId="0" fontId="63" fillId="2" borderId="16" xfId="0" applyFont="1" applyFill="1" applyBorder="1" applyAlignment="1">
      <alignment/>
    </xf>
    <xf numFmtId="0" fontId="60" fillId="2" borderId="6" xfId="0" applyFont="1" applyFill="1" applyBorder="1" applyAlignment="1">
      <alignment/>
    </xf>
    <xf numFmtId="0" fontId="63" fillId="2" borderId="17" xfId="0" applyFont="1" applyFill="1" applyBorder="1" applyAlignment="1">
      <alignment horizontal="left"/>
    </xf>
    <xf numFmtId="0" fontId="63" fillId="2" borderId="8" xfId="0" applyFont="1" applyFill="1" applyBorder="1" applyAlignment="1">
      <alignment/>
    </xf>
    <xf numFmtId="0" fontId="16" fillId="14" borderId="6" xfId="0" applyFont="1" applyFill="1" applyBorder="1" applyAlignment="1">
      <alignment horizontal="left"/>
    </xf>
    <xf numFmtId="2" fontId="23" fillId="14" borderId="7" xfId="0" applyNumberFormat="1" applyFont="1" applyFill="1" applyBorder="1" applyAlignment="1">
      <alignment horizontal="right"/>
    </xf>
    <xf numFmtId="0" fontId="6" fillId="14" borderId="8" xfId="0" applyFont="1" applyFill="1" applyBorder="1" applyAlignment="1">
      <alignment/>
    </xf>
    <xf numFmtId="2" fontId="17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56" fillId="0" borderId="0" xfId="0" applyNumberFormat="1" applyFont="1" applyAlignment="1">
      <alignment horizontal="center"/>
    </xf>
    <xf numFmtId="1" fontId="64" fillId="0" borderId="0" xfId="0" applyNumberFormat="1" applyFont="1" applyAlignment="1">
      <alignment horizontal="center"/>
    </xf>
    <xf numFmtId="1" fontId="65" fillId="0" borderId="0" xfId="0" applyNumberFormat="1" applyFont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66" fillId="4" borderId="5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2" fontId="17" fillId="15" borderId="5" xfId="0" applyNumberFormat="1" applyFont="1" applyFill="1" applyBorder="1" applyAlignment="1">
      <alignment horizontal="center"/>
    </xf>
    <xf numFmtId="2" fontId="17" fillId="0" borderId="35" xfId="0" applyNumberFormat="1" applyFont="1" applyFill="1" applyBorder="1" applyAlignment="1">
      <alignment horizontal="right"/>
    </xf>
    <xf numFmtId="0" fontId="17" fillId="0" borderId="35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2" fontId="58" fillId="17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7" fillId="2" borderId="32" xfId="0" applyFont="1" applyFill="1" applyBorder="1" applyAlignment="1">
      <alignment horizontal="center"/>
    </xf>
    <xf numFmtId="0" fontId="18" fillId="2" borderId="23" xfId="0" applyFont="1" applyFill="1" applyBorder="1" applyAlignment="1">
      <alignment/>
    </xf>
    <xf numFmtId="0" fontId="0" fillId="0" borderId="4" xfId="0" applyBorder="1" applyAlignment="1">
      <alignment/>
    </xf>
    <xf numFmtId="0" fontId="54" fillId="18" borderId="7" xfId="0" applyFont="1" applyFill="1" applyBorder="1" applyAlignment="1">
      <alignment horizontal="left"/>
    </xf>
    <xf numFmtId="0" fontId="67" fillId="14" borderId="36" xfId="0" applyFont="1" applyFill="1" applyBorder="1" applyAlignment="1">
      <alignment/>
    </xf>
    <xf numFmtId="0" fontId="32" fillId="0" borderId="12" xfId="0" applyFont="1" applyFill="1" applyBorder="1" applyAlignment="1">
      <alignment horizontal="left"/>
    </xf>
    <xf numFmtId="0" fontId="33" fillId="0" borderId="5" xfId="0" applyFont="1" applyFill="1" applyBorder="1" applyAlignment="1">
      <alignment horizontal="left"/>
    </xf>
    <xf numFmtId="0" fontId="32" fillId="0" borderId="11" xfId="0" applyFont="1" applyBorder="1" applyAlignment="1">
      <alignment/>
    </xf>
    <xf numFmtId="0" fontId="33" fillId="4" borderId="5" xfId="0" applyFont="1" applyFill="1" applyBorder="1" applyAlignment="1">
      <alignment horizontal="center"/>
    </xf>
    <xf numFmtId="0" fontId="33" fillId="4" borderId="14" xfId="0" applyFont="1" applyFill="1" applyBorder="1" applyAlignment="1">
      <alignment horizontal="center"/>
    </xf>
    <xf numFmtId="0" fontId="32" fillId="4" borderId="5" xfId="0" applyFont="1" applyFill="1" applyBorder="1" applyAlignment="1">
      <alignment horizontal="center"/>
    </xf>
    <xf numFmtId="0" fontId="49" fillId="12" borderId="5" xfId="0" applyFont="1" applyFill="1" applyBorder="1" applyAlignment="1">
      <alignment horizontal="center"/>
    </xf>
    <xf numFmtId="2" fontId="16" fillId="11" borderId="5" xfId="0" applyNumberFormat="1" applyFont="1" applyFill="1" applyBorder="1" applyAlignment="1">
      <alignment horizontal="center"/>
    </xf>
    <xf numFmtId="2" fontId="43" fillId="12" borderId="5" xfId="0" applyNumberFormat="1" applyFont="1" applyFill="1" applyBorder="1" applyAlignment="1">
      <alignment horizontal="center"/>
    </xf>
    <xf numFmtId="0" fontId="68" fillId="0" borderId="5" xfId="0" applyFont="1" applyFill="1" applyBorder="1" applyAlignment="1">
      <alignment horizontal="left"/>
    </xf>
    <xf numFmtId="0" fontId="0" fillId="4" borderId="5" xfId="0" applyFill="1" applyBorder="1" applyAlignment="1">
      <alignment/>
    </xf>
    <xf numFmtId="2" fontId="43" fillId="12" borderId="13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 horizontal="left"/>
    </xf>
    <xf numFmtId="0" fontId="49" fillId="12" borderId="11" xfId="0" applyFont="1" applyFill="1" applyBorder="1" applyAlignment="1">
      <alignment horizontal="center"/>
    </xf>
    <xf numFmtId="0" fontId="36" fillId="0" borderId="4" xfId="0" applyFont="1" applyBorder="1" applyAlignment="1">
      <alignment/>
    </xf>
    <xf numFmtId="0" fontId="51" fillId="0" borderId="7" xfId="0" applyFont="1" applyBorder="1" applyAlignment="1">
      <alignment/>
    </xf>
    <xf numFmtId="0" fontId="34" fillId="0" borderId="4" xfId="0" applyFont="1" applyFill="1" applyBorder="1" applyAlignment="1">
      <alignment horizontal="left"/>
    </xf>
    <xf numFmtId="0" fontId="51" fillId="12" borderId="8" xfId="0" applyFont="1" applyFill="1" applyBorder="1" applyAlignment="1">
      <alignment/>
    </xf>
    <xf numFmtId="0" fontId="32" fillId="2" borderId="22" xfId="0" applyFont="1" applyFill="1" applyBorder="1" applyAlignment="1">
      <alignment horizontal="left"/>
    </xf>
    <xf numFmtId="0" fontId="32" fillId="2" borderId="4" xfId="0" applyFont="1" applyFill="1" applyBorder="1" applyAlignment="1">
      <alignment/>
    </xf>
    <xf numFmtId="0" fontId="32" fillId="2" borderId="31" xfId="0" applyFont="1" applyFill="1" applyBorder="1" applyAlignment="1">
      <alignment/>
    </xf>
    <xf numFmtId="0" fontId="49" fillId="12" borderId="1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75" zoomScaleNormal="75" workbookViewId="0" topLeftCell="A1">
      <selection activeCell="L25" sqref="L25"/>
    </sheetView>
  </sheetViews>
  <sheetFormatPr defaultColWidth="9.140625" defaultRowHeight="12.75"/>
  <cols>
    <col min="1" max="1" width="3.7109375" style="0" customWidth="1"/>
    <col min="2" max="2" width="26.00390625" style="0" customWidth="1"/>
    <col min="3" max="3" width="9.140625" style="0" hidden="1" customWidth="1"/>
    <col min="4" max="4" width="21.28125" style="0" customWidth="1"/>
    <col min="5" max="5" width="21.8515625" style="0" customWidth="1"/>
    <col min="6" max="6" width="20.140625" style="0" customWidth="1"/>
    <col min="7" max="7" width="21.421875" style="0" customWidth="1"/>
    <col min="8" max="8" width="20.421875" style="0" customWidth="1"/>
    <col min="9" max="9" width="20.140625" style="0" customWidth="1"/>
    <col min="10" max="10" width="19.421875" style="0" customWidth="1"/>
    <col min="11" max="11" width="11.57421875" style="0" customWidth="1"/>
    <col min="12" max="12" width="26.57421875" style="0" customWidth="1"/>
    <col min="13" max="13" width="22.00390625" style="0" customWidth="1"/>
    <col min="14" max="14" width="26.57421875" style="0" customWidth="1"/>
    <col min="15" max="15" width="20.140625" style="0" customWidth="1"/>
    <col min="16" max="16" width="11.28125" style="0" customWidth="1"/>
  </cols>
  <sheetData>
    <row r="1" spans="1:12" s="16" customFormat="1" ht="19.5">
      <c r="A1" s="197"/>
      <c r="B1" s="198"/>
      <c r="C1" s="295"/>
      <c r="D1" s="296" t="s">
        <v>105</v>
      </c>
      <c r="E1" s="296" t="s">
        <v>106</v>
      </c>
      <c r="F1" s="296" t="s">
        <v>107</v>
      </c>
      <c r="G1" s="296" t="s">
        <v>123</v>
      </c>
      <c r="H1" s="296" t="s">
        <v>23</v>
      </c>
      <c r="I1" s="296" t="s">
        <v>109</v>
      </c>
      <c r="J1" s="297" t="s">
        <v>70</v>
      </c>
      <c r="K1" s="296" t="s">
        <v>24</v>
      </c>
      <c r="L1" s="298" t="s">
        <v>99</v>
      </c>
    </row>
    <row r="2" spans="1:12" s="17" customFormat="1" ht="21" customHeight="1" thickBot="1">
      <c r="A2" s="199"/>
      <c r="B2" s="299" t="s">
        <v>22</v>
      </c>
      <c r="C2" s="300"/>
      <c r="D2" s="301"/>
      <c r="E2" s="301"/>
      <c r="F2" s="301"/>
      <c r="G2" s="301" t="s">
        <v>124</v>
      </c>
      <c r="H2" s="301" t="s">
        <v>108</v>
      </c>
      <c r="I2" s="301"/>
      <c r="J2" s="302" t="s">
        <v>52</v>
      </c>
      <c r="K2" s="301" t="s">
        <v>25</v>
      </c>
      <c r="L2" s="303" t="s">
        <v>42</v>
      </c>
    </row>
    <row r="3" spans="1:13" s="17" customFormat="1" ht="15">
      <c r="A3" s="25"/>
      <c r="B3" s="26"/>
      <c r="C3" s="26"/>
      <c r="D3" s="27"/>
      <c r="E3" s="27"/>
      <c r="F3" s="27"/>
      <c r="G3" s="27"/>
      <c r="H3" s="27"/>
      <c r="I3" s="27"/>
      <c r="J3" s="28"/>
      <c r="K3" s="28"/>
      <c r="L3" s="28"/>
      <c r="M3" s="16"/>
    </row>
    <row r="4" spans="1:14" ht="19.5">
      <c r="A4" s="141">
        <v>1</v>
      </c>
      <c r="B4" s="156" t="s">
        <v>88</v>
      </c>
      <c r="C4" s="155"/>
      <c r="D4" s="134">
        <v>3.15</v>
      </c>
      <c r="E4" s="134">
        <v>8.51</v>
      </c>
      <c r="F4" s="206" t="s">
        <v>120</v>
      </c>
      <c r="G4" s="134" t="s">
        <v>120</v>
      </c>
      <c r="H4" s="134" t="s">
        <v>120</v>
      </c>
      <c r="I4" s="134">
        <v>6.4</v>
      </c>
      <c r="J4" s="78">
        <f aca="true" t="shared" si="0" ref="J4:J31">SUM(D4:I4)</f>
        <v>18.060000000000002</v>
      </c>
      <c r="K4" s="134">
        <v>3.15</v>
      </c>
      <c r="L4" s="78">
        <f aca="true" t="shared" si="1" ref="L4:L24">AVERAGE(D4:I4)</f>
        <v>6.0200000000000005</v>
      </c>
      <c r="M4" s="156" t="str">
        <f aca="true" t="shared" si="2" ref="M4:M31">B4</f>
        <v>Battin, Jim</v>
      </c>
      <c r="N4" s="1"/>
    </row>
    <row r="5" spans="1:13" ht="19.5">
      <c r="A5" s="136">
        <v>2</v>
      </c>
      <c r="B5" s="156" t="s">
        <v>0</v>
      </c>
      <c r="C5" s="157"/>
      <c r="D5" s="134">
        <v>4.69</v>
      </c>
      <c r="E5" s="205">
        <v>8.83</v>
      </c>
      <c r="F5" s="207">
        <v>2.6</v>
      </c>
      <c r="G5" s="134">
        <v>1.94</v>
      </c>
      <c r="H5" s="135">
        <v>6.2</v>
      </c>
      <c r="I5" s="134" t="s">
        <v>120</v>
      </c>
      <c r="J5" s="78">
        <f>SUM(D5:I5)</f>
        <v>24.26</v>
      </c>
      <c r="K5" s="134">
        <v>2.35</v>
      </c>
      <c r="L5" s="78">
        <f t="shared" si="1"/>
        <v>4.852</v>
      </c>
      <c r="M5" s="156" t="str">
        <f t="shared" si="2"/>
        <v>Becka, Paul</v>
      </c>
    </row>
    <row r="6" spans="1:13" ht="19.5">
      <c r="A6" s="204">
        <v>3</v>
      </c>
      <c r="B6" s="156" t="s">
        <v>98</v>
      </c>
      <c r="C6" s="157"/>
      <c r="D6" s="134" t="s">
        <v>120</v>
      </c>
      <c r="E6" s="205" t="s">
        <v>120</v>
      </c>
      <c r="F6" s="207" t="s">
        <v>120</v>
      </c>
      <c r="G6" s="134">
        <v>7.34</v>
      </c>
      <c r="H6" s="135">
        <v>1.2</v>
      </c>
      <c r="I6" s="134">
        <v>11.4</v>
      </c>
      <c r="J6" s="78">
        <f>SUM(D6:I6)</f>
        <v>19.939999999999998</v>
      </c>
      <c r="K6" s="134">
        <v>2.9</v>
      </c>
      <c r="L6" s="78">
        <f>AVERAGE(D6:I6)</f>
        <v>6.646666666666666</v>
      </c>
      <c r="M6" s="156" t="str">
        <f t="shared" si="2"/>
        <v>Belbeck, Craig</v>
      </c>
    </row>
    <row r="7" spans="1:14" ht="19.5">
      <c r="A7" s="141">
        <v>4</v>
      </c>
      <c r="B7" s="156" t="s">
        <v>91</v>
      </c>
      <c r="C7" s="155"/>
      <c r="D7" s="368">
        <v>19.63</v>
      </c>
      <c r="E7" s="134">
        <v>8.66</v>
      </c>
      <c r="F7" s="177">
        <v>4.55</v>
      </c>
      <c r="G7" s="134">
        <v>8.11</v>
      </c>
      <c r="H7" s="135">
        <v>6.9</v>
      </c>
      <c r="I7" s="134">
        <v>9.2</v>
      </c>
      <c r="J7" s="78">
        <f t="shared" si="0"/>
        <v>57.05</v>
      </c>
      <c r="K7" s="135">
        <v>4.7</v>
      </c>
      <c r="L7" s="78">
        <f t="shared" si="1"/>
        <v>9.508333333333333</v>
      </c>
      <c r="M7" s="156" t="str">
        <f t="shared" si="2"/>
        <v>Bisek, Pat</v>
      </c>
      <c r="N7" s="1"/>
    </row>
    <row r="8" spans="1:14" ht="19.5">
      <c r="A8" s="218">
        <v>5</v>
      </c>
      <c r="B8" s="156" t="s">
        <v>44</v>
      </c>
      <c r="C8" s="155"/>
      <c r="D8" s="134">
        <v>15.74</v>
      </c>
      <c r="E8" s="134">
        <v>7.98</v>
      </c>
      <c r="F8" s="206">
        <v>12.21</v>
      </c>
      <c r="G8" s="134">
        <v>6.68</v>
      </c>
      <c r="H8" s="368">
        <v>8.2</v>
      </c>
      <c r="I8" s="134">
        <v>6.1</v>
      </c>
      <c r="J8" s="78">
        <f t="shared" si="0"/>
        <v>56.910000000000004</v>
      </c>
      <c r="K8" s="135">
        <v>3.68</v>
      </c>
      <c r="L8" s="78">
        <f t="shared" si="1"/>
        <v>9.485000000000001</v>
      </c>
      <c r="M8" s="156" t="str">
        <f t="shared" si="2"/>
        <v>Bisek, Rusty</v>
      </c>
      <c r="N8" s="1"/>
    </row>
    <row r="9" spans="1:14" ht="19.5">
      <c r="A9" s="141">
        <v>6</v>
      </c>
      <c r="B9" s="156" t="s">
        <v>65</v>
      </c>
      <c r="C9" s="155"/>
      <c r="D9" s="134" t="s">
        <v>120</v>
      </c>
      <c r="E9" s="134">
        <v>7.5</v>
      </c>
      <c r="F9" s="206" t="s">
        <v>120</v>
      </c>
      <c r="G9" s="134" t="s">
        <v>120</v>
      </c>
      <c r="H9" s="135" t="s">
        <v>120</v>
      </c>
      <c r="I9" s="134" t="s">
        <v>120</v>
      </c>
      <c r="J9" s="78">
        <f t="shared" si="0"/>
        <v>7.5</v>
      </c>
      <c r="K9" s="135">
        <v>2.98</v>
      </c>
      <c r="L9" s="78">
        <f t="shared" si="1"/>
        <v>7.5</v>
      </c>
      <c r="M9" s="156" t="str">
        <f t="shared" si="2"/>
        <v>Boettcher, Jim</v>
      </c>
      <c r="N9" s="1"/>
    </row>
    <row r="10" spans="1:14" ht="19.5">
      <c r="A10" s="204">
        <v>7</v>
      </c>
      <c r="B10" s="156" t="s">
        <v>101</v>
      </c>
      <c r="C10" s="155"/>
      <c r="D10" s="134">
        <v>11.05</v>
      </c>
      <c r="E10" s="134">
        <v>7.92</v>
      </c>
      <c r="F10" s="206" t="s">
        <v>120</v>
      </c>
      <c r="G10" s="368">
        <v>9.55</v>
      </c>
      <c r="H10" s="135">
        <v>5.4</v>
      </c>
      <c r="I10" s="134">
        <v>8.95</v>
      </c>
      <c r="J10" s="78">
        <f>SUM(D10:I10)</f>
        <v>42.870000000000005</v>
      </c>
      <c r="K10" s="135">
        <v>3.3</v>
      </c>
      <c r="L10" s="78">
        <f>AVERAGE(D10:I10)</f>
        <v>8.574000000000002</v>
      </c>
      <c r="M10" s="156" t="str">
        <f t="shared" si="2"/>
        <v>Bonneson, Dan</v>
      </c>
      <c r="N10" s="1"/>
    </row>
    <row r="11" spans="1:14" ht="19.5">
      <c r="A11" s="218">
        <v>8</v>
      </c>
      <c r="B11" s="156" t="s">
        <v>74</v>
      </c>
      <c r="C11" s="155"/>
      <c r="D11" s="134">
        <v>1.08</v>
      </c>
      <c r="E11" s="134">
        <v>2.27</v>
      </c>
      <c r="F11" s="206">
        <v>7.39</v>
      </c>
      <c r="G11" s="134">
        <v>8.74</v>
      </c>
      <c r="H11" s="135">
        <v>3.2</v>
      </c>
      <c r="I11" s="134">
        <v>7.2</v>
      </c>
      <c r="J11" s="78">
        <f t="shared" si="0"/>
        <v>29.88</v>
      </c>
      <c r="K11" s="135">
        <v>2.63</v>
      </c>
      <c r="L11" s="78">
        <f>AVERAGE(D11:I11)</f>
        <v>4.9799999999999995</v>
      </c>
      <c r="M11" s="156" t="str">
        <f t="shared" si="2"/>
        <v>Breuer, Mike</v>
      </c>
      <c r="N11" s="1"/>
    </row>
    <row r="12" spans="1:14" ht="19.5">
      <c r="A12" s="218">
        <v>9</v>
      </c>
      <c r="B12" s="156" t="s">
        <v>29</v>
      </c>
      <c r="C12" s="155"/>
      <c r="D12" s="134">
        <v>11.97</v>
      </c>
      <c r="E12" s="134" t="s">
        <v>120</v>
      </c>
      <c r="F12" s="371">
        <v>17.21</v>
      </c>
      <c r="G12" s="134">
        <v>7.89</v>
      </c>
      <c r="H12" s="135">
        <v>2.7</v>
      </c>
      <c r="I12" s="182">
        <v>8.3</v>
      </c>
      <c r="J12" s="78">
        <f t="shared" si="0"/>
        <v>48.07000000000001</v>
      </c>
      <c r="K12" s="367">
        <v>6.2</v>
      </c>
      <c r="L12" s="78">
        <f t="shared" si="1"/>
        <v>9.614</v>
      </c>
      <c r="M12" s="156" t="str">
        <f t="shared" si="2"/>
        <v>DaLoia, Mike</v>
      </c>
      <c r="N12" s="1"/>
    </row>
    <row r="13" spans="1:14" ht="19.5">
      <c r="A13" s="204">
        <v>10</v>
      </c>
      <c r="B13" s="156" t="s">
        <v>102</v>
      </c>
      <c r="C13" s="155"/>
      <c r="D13" s="134">
        <v>9.03</v>
      </c>
      <c r="E13" s="134">
        <v>8.79</v>
      </c>
      <c r="F13" s="206">
        <v>4.75</v>
      </c>
      <c r="G13" s="134">
        <v>2.38</v>
      </c>
      <c r="H13" s="135" t="s">
        <v>120</v>
      </c>
      <c r="I13" s="182" t="s">
        <v>120</v>
      </c>
      <c r="J13" s="78">
        <f>SUM(D13:I13)</f>
        <v>24.95</v>
      </c>
      <c r="K13" s="135">
        <v>3.45</v>
      </c>
      <c r="L13" s="78">
        <f>AVERAGE(D13:I13)</f>
        <v>6.2375</v>
      </c>
      <c r="M13" s="156" t="str">
        <f t="shared" si="2"/>
        <v>Francis, Gary</v>
      </c>
      <c r="N13" s="1"/>
    </row>
    <row r="14" spans="1:14" ht="19.5">
      <c r="A14" s="136">
        <v>11</v>
      </c>
      <c r="B14" s="156" t="s">
        <v>96</v>
      </c>
      <c r="C14" s="155"/>
      <c r="D14" s="134">
        <v>11.57</v>
      </c>
      <c r="E14" s="134">
        <v>10.48</v>
      </c>
      <c r="F14" s="177">
        <v>9.7</v>
      </c>
      <c r="G14" s="134">
        <v>7.45</v>
      </c>
      <c r="H14" s="135">
        <v>1.3</v>
      </c>
      <c r="I14" s="182">
        <v>5.8</v>
      </c>
      <c r="J14" s="78">
        <f>SUM(D14:I14)</f>
        <v>46.3</v>
      </c>
      <c r="K14" s="134">
        <v>3.32</v>
      </c>
      <c r="L14" s="78">
        <f>AVERAGE(D14:I14)</f>
        <v>7.716666666666666</v>
      </c>
      <c r="M14" s="156" t="str">
        <f t="shared" si="2"/>
        <v>Glaze, Chris</v>
      </c>
      <c r="N14" s="1"/>
    </row>
    <row r="15" spans="1:14" ht="19.5">
      <c r="A15" s="136">
        <v>12</v>
      </c>
      <c r="B15" s="156" t="s">
        <v>49</v>
      </c>
      <c r="C15" s="155"/>
      <c r="D15" s="134">
        <v>10.35</v>
      </c>
      <c r="E15" s="134">
        <v>13.26</v>
      </c>
      <c r="F15" s="177">
        <v>5.27</v>
      </c>
      <c r="G15" s="134">
        <v>4.36</v>
      </c>
      <c r="H15" s="135">
        <v>1.7</v>
      </c>
      <c r="I15" s="182">
        <v>5.4</v>
      </c>
      <c r="J15" s="78">
        <f t="shared" si="0"/>
        <v>40.34</v>
      </c>
      <c r="K15" s="134">
        <v>3.75</v>
      </c>
      <c r="L15" s="78">
        <f t="shared" si="1"/>
        <v>6.723333333333334</v>
      </c>
      <c r="M15" s="156" t="str">
        <f t="shared" si="2"/>
        <v>Goetting, Mickey</v>
      </c>
      <c r="N15" s="1"/>
    </row>
    <row r="16" spans="1:15" ht="19.5">
      <c r="A16" s="141">
        <v>13</v>
      </c>
      <c r="B16" s="156" t="s">
        <v>28</v>
      </c>
      <c r="C16" s="155"/>
      <c r="D16" s="134" t="s">
        <v>120</v>
      </c>
      <c r="E16" s="134">
        <v>5.05</v>
      </c>
      <c r="F16" s="206">
        <v>2.56</v>
      </c>
      <c r="G16" s="134">
        <v>6.13</v>
      </c>
      <c r="H16" s="206">
        <v>4.8</v>
      </c>
      <c r="I16" s="219">
        <v>2.3</v>
      </c>
      <c r="J16" s="183">
        <f t="shared" si="0"/>
        <v>20.84</v>
      </c>
      <c r="K16" s="135">
        <v>3.61</v>
      </c>
      <c r="L16" s="78">
        <f t="shared" si="1"/>
        <v>4.168</v>
      </c>
      <c r="M16" s="156" t="str">
        <f t="shared" si="2"/>
        <v>Grav, Ron</v>
      </c>
      <c r="O16" s="1"/>
    </row>
    <row r="17" spans="1:15" ht="19.5">
      <c r="A17" s="204">
        <v>14</v>
      </c>
      <c r="B17" s="156" t="s">
        <v>117</v>
      </c>
      <c r="C17" s="155"/>
      <c r="D17" s="134">
        <v>15.4</v>
      </c>
      <c r="E17" s="134">
        <v>12.07</v>
      </c>
      <c r="F17" s="206">
        <v>6.13</v>
      </c>
      <c r="G17" s="134">
        <v>2.16</v>
      </c>
      <c r="H17" s="206">
        <v>6.7</v>
      </c>
      <c r="I17" s="219">
        <v>10.5</v>
      </c>
      <c r="J17" s="183">
        <f>SUM(D17:I17)</f>
        <v>52.96000000000001</v>
      </c>
      <c r="K17" s="135">
        <v>4.35</v>
      </c>
      <c r="L17" s="78">
        <f>AVERAGE(D17:I17)</f>
        <v>8.826666666666668</v>
      </c>
      <c r="M17" s="156" t="str">
        <f>B17</f>
        <v>Gunderson, Rory</v>
      </c>
      <c r="O17" s="1"/>
    </row>
    <row r="18" spans="1:14" ht="19.5">
      <c r="A18" s="204">
        <v>15</v>
      </c>
      <c r="B18" s="156" t="s">
        <v>104</v>
      </c>
      <c r="C18" s="155"/>
      <c r="D18" s="134">
        <v>9.25</v>
      </c>
      <c r="E18" s="134">
        <v>6.74</v>
      </c>
      <c r="F18" s="206">
        <v>9.08</v>
      </c>
      <c r="G18" s="134">
        <v>2.93</v>
      </c>
      <c r="H18" s="135">
        <v>5.5</v>
      </c>
      <c r="I18" s="182">
        <v>8.3</v>
      </c>
      <c r="J18" s="78">
        <f>SUM(D18:I18)</f>
        <v>41.8</v>
      </c>
      <c r="K18" s="135">
        <v>3.8</v>
      </c>
      <c r="L18" s="78">
        <f>AVERAGE(D18:I18)</f>
        <v>6.966666666666666</v>
      </c>
      <c r="M18" s="156" t="str">
        <f t="shared" si="2"/>
        <v>Hauge, Eric</v>
      </c>
      <c r="N18" s="1"/>
    </row>
    <row r="19" spans="1:14" ht="19.5">
      <c r="A19" s="141">
        <v>16</v>
      </c>
      <c r="B19" s="156" t="s">
        <v>89</v>
      </c>
      <c r="C19" s="155"/>
      <c r="D19" s="134">
        <v>14.05</v>
      </c>
      <c r="E19" s="134">
        <v>1.97</v>
      </c>
      <c r="F19" s="207">
        <v>0</v>
      </c>
      <c r="G19" s="181">
        <v>9.44</v>
      </c>
      <c r="H19" s="134">
        <v>5.3</v>
      </c>
      <c r="I19" s="368">
        <v>11.4</v>
      </c>
      <c r="J19" s="78">
        <f t="shared" si="0"/>
        <v>42.160000000000004</v>
      </c>
      <c r="K19" s="134">
        <v>5.3</v>
      </c>
      <c r="L19" s="78">
        <f>AVERAGE(D19:I19)</f>
        <v>7.026666666666667</v>
      </c>
      <c r="M19" s="156" t="str">
        <f t="shared" si="2"/>
        <v>Hitzeman, Matt</v>
      </c>
      <c r="N19" s="1"/>
    </row>
    <row r="20" spans="1:14" ht="19.5">
      <c r="A20" s="136">
        <v>17</v>
      </c>
      <c r="B20" s="156" t="s">
        <v>90</v>
      </c>
      <c r="C20" s="155"/>
      <c r="D20" s="134">
        <v>13.33</v>
      </c>
      <c r="E20" s="134">
        <v>11.03</v>
      </c>
      <c r="F20" s="206">
        <v>9.75</v>
      </c>
      <c r="G20" s="134" t="s">
        <v>126</v>
      </c>
      <c r="H20" s="134" t="s">
        <v>120</v>
      </c>
      <c r="I20" s="134" t="s">
        <v>120</v>
      </c>
      <c r="J20" s="78">
        <f t="shared" si="0"/>
        <v>34.11</v>
      </c>
      <c r="K20" s="135">
        <v>4.4</v>
      </c>
      <c r="L20" s="78">
        <f t="shared" si="1"/>
        <v>11.37</v>
      </c>
      <c r="M20" s="156" t="str">
        <f t="shared" si="2"/>
        <v>Hulegaard, Clay</v>
      </c>
      <c r="N20" s="1"/>
    </row>
    <row r="21" spans="1:14" ht="19.5">
      <c r="A21" s="204">
        <v>18</v>
      </c>
      <c r="B21" s="156" t="s">
        <v>103</v>
      </c>
      <c r="C21" s="155"/>
      <c r="D21" s="134" t="s">
        <v>120</v>
      </c>
      <c r="E21" s="134">
        <v>3.09</v>
      </c>
      <c r="F21" s="206">
        <v>0</v>
      </c>
      <c r="G21" s="134" t="s">
        <v>120</v>
      </c>
      <c r="H21" s="135" t="s">
        <v>120</v>
      </c>
      <c r="I21" s="182" t="s">
        <v>120</v>
      </c>
      <c r="J21" s="78">
        <f>SUM(D21:I21)</f>
        <v>3.09</v>
      </c>
      <c r="K21" s="135"/>
      <c r="L21" s="78">
        <f>AVERAGE(D21:I21)</f>
        <v>1.545</v>
      </c>
      <c r="M21" s="156" t="str">
        <f t="shared" si="2"/>
        <v>Litzenberger, Ken</v>
      </c>
      <c r="N21" s="1"/>
    </row>
    <row r="22" spans="1:14" ht="19.5">
      <c r="A22" s="204">
        <v>19</v>
      </c>
      <c r="B22" s="156" t="s">
        <v>118</v>
      </c>
      <c r="C22" s="155"/>
      <c r="D22" s="134" t="s">
        <v>120</v>
      </c>
      <c r="E22" s="134" t="s">
        <v>120</v>
      </c>
      <c r="F22" s="206" t="s">
        <v>120</v>
      </c>
      <c r="G22" s="134" t="s">
        <v>120</v>
      </c>
      <c r="H22" s="135" t="s">
        <v>120</v>
      </c>
      <c r="I22" s="182" t="s">
        <v>120</v>
      </c>
      <c r="J22" s="78">
        <f>SUM(D22:I22)</f>
        <v>0</v>
      </c>
      <c r="K22" s="135"/>
      <c r="L22" s="78">
        <v>0</v>
      </c>
      <c r="M22" s="156" t="str">
        <f>B22</f>
        <v>Martin, Andy</v>
      </c>
      <c r="N22" s="1"/>
    </row>
    <row r="23" spans="1:14" ht="19.5">
      <c r="A23" s="136">
        <v>20</v>
      </c>
      <c r="B23" s="156" t="s">
        <v>57</v>
      </c>
      <c r="C23" s="155"/>
      <c r="D23" s="134">
        <v>16.89</v>
      </c>
      <c r="E23" s="368">
        <v>15.74</v>
      </c>
      <c r="F23" s="283">
        <v>15.15</v>
      </c>
      <c r="G23" s="134">
        <v>7.12</v>
      </c>
      <c r="H23" s="135">
        <v>7.4</v>
      </c>
      <c r="I23" s="135">
        <v>11.2</v>
      </c>
      <c r="J23" s="78">
        <f t="shared" si="0"/>
        <v>73.5</v>
      </c>
      <c r="K23" s="134">
        <v>5.1</v>
      </c>
      <c r="L23" s="78">
        <f t="shared" si="1"/>
        <v>12.25</v>
      </c>
      <c r="M23" s="156" t="str">
        <f t="shared" si="2"/>
        <v>McCracken, Cal</v>
      </c>
      <c r="N23" s="1"/>
    </row>
    <row r="24" spans="1:14" ht="19.5">
      <c r="A24" s="218">
        <v>21</v>
      </c>
      <c r="B24" s="156" t="s">
        <v>72</v>
      </c>
      <c r="C24" s="155"/>
      <c r="D24" s="177" t="s">
        <v>120</v>
      </c>
      <c r="E24" s="286" t="s">
        <v>120</v>
      </c>
      <c r="F24" s="279" t="s">
        <v>120</v>
      </c>
      <c r="G24" s="134" t="s">
        <v>120</v>
      </c>
      <c r="H24" s="180" t="s">
        <v>120</v>
      </c>
      <c r="I24" s="134" t="s">
        <v>120</v>
      </c>
      <c r="J24" s="78">
        <f t="shared" si="0"/>
        <v>0</v>
      </c>
      <c r="K24" s="179"/>
      <c r="L24" s="78">
        <v>0</v>
      </c>
      <c r="M24" s="156" t="str">
        <f t="shared" si="2"/>
        <v>Nord, Paul</v>
      </c>
      <c r="N24" s="1"/>
    </row>
    <row r="25" spans="1:14" ht="19.5">
      <c r="A25" s="141">
        <v>22</v>
      </c>
      <c r="B25" s="156" t="s">
        <v>1</v>
      </c>
      <c r="C25" s="155"/>
      <c r="D25" s="134">
        <v>12.7</v>
      </c>
      <c r="E25" s="134">
        <v>4.2</v>
      </c>
      <c r="F25" s="206">
        <v>2</v>
      </c>
      <c r="G25" s="134" t="s">
        <v>120</v>
      </c>
      <c r="H25" s="134">
        <v>5</v>
      </c>
      <c r="I25" s="134">
        <v>0</v>
      </c>
      <c r="J25" s="78">
        <f t="shared" si="0"/>
        <v>23.9</v>
      </c>
      <c r="K25" s="134">
        <v>4.6</v>
      </c>
      <c r="L25" s="78">
        <f aca="true" t="shared" si="3" ref="L25:L31">AVERAGE(D25:I25)</f>
        <v>4.779999999999999</v>
      </c>
      <c r="M25" s="156" t="str">
        <f t="shared" si="2"/>
        <v>Nordling, Carey</v>
      </c>
      <c r="N25" s="1"/>
    </row>
    <row r="26" spans="1:14" ht="19.5">
      <c r="A26" s="204">
        <v>23</v>
      </c>
      <c r="B26" s="156" t="s">
        <v>100</v>
      </c>
      <c r="C26" s="155"/>
      <c r="D26" s="134">
        <v>7.2</v>
      </c>
      <c r="E26" s="134">
        <v>9.86</v>
      </c>
      <c r="F26" s="206">
        <v>12.4</v>
      </c>
      <c r="G26" s="134">
        <v>8.77</v>
      </c>
      <c r="H26" s="134">
        <v>7.6</v>
      </c>
      <c r="I26" s="134">
        <v>0</v>
      </c>
      <c r="J26" s="78">
        <f>SUM(D26:I26)</f>
        <v>45.830000000000005</v>
      </c>
      <c r="K26" s="134">
        <v>2.75</v>
      </c>
      <c r="L26" s="78">
        <f t="shared" si="3"/>
        <v>7.6383333333333345</v>
      </c>
      <c r="M26" s="156" t="str">
        <f t="shared" si="2"/>
        <v>Purdue, Mary</v>
      </c>
      <c r="N26" s="1"/>
    </row>
    <row r="27" spans="1:14" ht="19.5">
      <c r="A27" s="141">
        <v>24</v>
      </c>
      <c r="B27" s="156" t="s">
        <v>2</v>
      </c>
      <c r="C27" s="155"/>
      <c r="D27" s="177" t="s">
        <v>120</v>
      </c>
      <c r="E27" s="285">
        <v>12.41</v>
      </c>
      <c r="F27" s="220">
        <v>3.6</v>
      </c>
      <c r="G27" s="134">
        <v>7.89</v>
      </c>
      <c r="H27" s="135">
        <v>8</v>
      </c>
      <c r="I27" s="134">
        <v>8.4</v>
      </c>
      <c r="J27" s="178">
        <f t="shared" si="0"/>
        <v>40.300000000000004</v>
      </c>
      <c r="K27" s="134">
        <v>3.4</v>
      </c>
      <c r="L27" s="183">
        <f t="shared" si="3"/>
        <v>8.06</v>
      </c>
      <c r="M27" s="156" t="str">
        <f t="shared" si="2"/>
        <v>Richardson, Dale</v>
      </c>
      <c r="N27" s="1"/>
    </row>
    <row r="28" spans="1:14" ht="19.5">
      <c r="A28" s="141">
        <v>25</v>
      </c>
      <c r="B28" s="156" t="s">
        <v>43</v>
      </c>
      <c r="C28" s="155"/>
      <c r="D28" s="134" t="s">
        <v>120</v>
      </c>
      <c r="E28" s="181">
        <v>9.2</v>
      </c>
      <c r="F28" s="206">
        <v>10.98</v>
      </c>
      <c r="G28" s="134" t="s">
        <v>126</v>
      </c>
      <c r="H28" s="135">
        <v>6</v>
      </c>
      <c r="I28" s="134">
        <v>6.55</v>
      </c>
      <c r="J28" s="78">
        <f t="shared" si="0"/>
        <v>32.73</v>
      </c>
      <c r="K28" s="181">
        <v>3.3</v>
      </c>
      <c r="L28" s="78">
        <f t="shared" si="3"/>
        <v>8.1825</v>
      </c>
      <c r="M28" s="156" t="str">
        <f t="shared" si="2"/>
        <v>Schwab, Brent</v>
      </c>
      <c r="N28" s="1"/>
    </row>
    <row r="29" spans="1:14" ht="19.5">
      <c r="A29" s="204">
        <v>26</v>
      </c>
      <c r="B29" s="156" t="s">
        <v>122</v>
      </c>
      <c r="C29" s="155"/>
      <c r="D29" s="134"/>
      <c r="E29" s="205">
        <v>11.69</v>
      </c>
      <c r="F29" s="206">
        <v>2</v>
      </c>
      <c r="G29" s="345">
        <v>5.25</v>
      </c>
      <c r="H29" s="134">
        <v>3.8</v>
      </c>
      <c r="I29" s="135">
        <v>2.6</v>
      </c>
      <c r="J29" s="78">
        <f t="shared" si="0"/>
        <v>25.34</v>
      </c>
      <c r="K29" s="135">
        <v>3.54</v>
      </c>
      <c r="L29" s="78">
        <f t="shared" si="3"/>
        <v>5.068</v>
      </c>
      <c r="M29" s="156" t="str">
        <f t="shared" si="2"/>
        <v>Thies, Doug</v>
      </c>
      <c r="N29" s="1"/>
    </row>
    <row r="30" spans="1:14" ht="19.5">
      <c r="A30" s="136">
        <v>27</v>
      </c>
      <c r="B30" s="156" t="s">
        <v>94</v>
      </c>
      <c r="C30" s="155"/>
      <c r="D30" s="134">
        <v>7.09</v>
      </c>
      <c r="E30" s="205" t="s">
        <v>120</v>
      </c>
      <c r="F30" s="283" t="s">
        <v>120</v>
      </c>
      <c r="G30" s="134" t="s">
        <v>120</v>
      </c>
      <c r="H30" s="135" t="s">
        <v>120</v>
      </c>
      <c r="I30" s="135" t="s">
        <v>120</v>
      </c>
      <c r="J30" s="78">
        <f t="shared" si="0"/>
        <v>7.09</v>
      </c>
      <c r="K30" s="134">
        <v>1.7</v>
      </c>
      <c r="L30" s="78">
        <f t="shared" si="3"/>
        <v>7.09</v>
      </c>
      <c r="M30" s="156" t="str">
        <f t="shared" si="2"/>
        <v>York, Allen</v>
      </c>
      <c r="N30" s="1"/>
    </row>
    <row r="31" spans="1:14" ht="19.5">
      <c r="A31" s="136">
        <v>28</v>
      </c>
      <c r="B31" s="156" t="s">
        <v>3</v>
      </c>
      <c r="C31" s="155"/>
      <c r="D31" s="177">
        <v>15.21</v>
      </c>
      <c r="E31" s="219">
        <v>8.67</v>
      </c>
      <c r="F31" s="220">
        <v>4.85</v>
      </c>
      <c r="G31" s="134">
        <v>6.13</v>
      </c>
      <c r="H31" s="135">
        <v>8.1</v>
      </c>
      <c r="I31" s="134">
        <v>10.3</v>
      </c>
      <c r="J31" s="178">
        <f t="shared" si="0"/>
        <v>53.260000000000005</v>
      </c>
      <c r="K31" s="134">
        <v>4.3</v>
      </c>
      <c r="L31" s="183">
        <f t="shared" si="3"/>
        <v>8.876666666666667</v>
      </c>
      <c r="M31" s="156" t="str">
        <f t="shared" si="2"/>
        <v>Young, Bill</v>
      </c>
      <c r="N31" s="1"/>
    </row>
    <row r="32" spans="2:14" ht="19.5">
      <c r="B32" s="31"/>
      <c r="C32" s="31"/>
      <c r="D32" s="83"/>
      <c r="E32" s="74"/>
      <c r="F32" s="72"/>
      <c r="G32" s="71"/>
      <c r="H32" s="72"/>
      <c r="I32" s="72"/>
      <c r="J32" s="104"/>
      <c r="K32" s="71"/>
      <c r="L32" s="73"/>
      <c r="M32" s="31"/>
      <c r="N32" s="31"/>
    </row>
    <row r="33" spans="3:14" ht="19.5">
      <c r="C33" s="34"/>
      <c r="D33" s="29"/>
      <c r="E33" s="36"/>
      <c r="F33" s="72"/>
      <c r="G33" s="72"/>
      <c r="H33" s="72"/>
      <c r="I33" s="30"/>
      <c r="J33" s="29"/>
      <c r="K33" s="4"/>
      <c r="L33" s="29"/>
      <c r="M33" s="71"/>
      <c r="N33" s="31"/>
    </row>
    <row r="34" spans="2:14" ht="19.5">
      <c r="B34" s="67" t="s">
        <v>54</v>
      </c>
      <c r="C34" s="34"/>
      <c r="D34" s="105">
        <v>85</v>
      </c>
      <c r="E34" s="105">
        <v>98</v>
      </c>
      <c r="F34" s="105">
        <v>59</v>
      </c>
      <c r="G34" s="105">
        <v>77</v>
      </c>
      <c r="H34" s="105">
        <v>78</v>
      </c>
      <c r="I34" s="105">
        <v>83</v>
      </c>
      <c r="K34" s="158">
        <f>SUM(D34:I34)</f>
        <v>480</v>
      </c>
      <c r="L34" s="158" t="s">
        <v>54</v>
      </c>
      <c r="M34" s="291" t="s">
        <v>135</v>
      </c>
      <c r="N34" s="76"/>
    </row>
    <row r="35" spans="1:14" s="17" customFormat="1" ht="19.5">
      <c r="A35"/>
      <c r="B35" s="39" t="s">
        <v>79</v>
      </c>
      <c r="C35" s="34"/>
      <c r="D35" s="273">
        <v>213.22</v>
      </c>
      <c r="E35" s="273">
        <v>195.92</v>
      </c>
      <c r="F35" s="273">
        <v>142.19</v>
      </c>
      <c r="G35" s="273">
        <v>120.26</v>
      </c>
      <c r="H35" s="273">
        <v>105</v>
      </c>
      <c r="I35" s="105">
        <v>140.3</v>
      </c>
      <c r="K35" s="159">
        <f>SUM(D35:I35)</f>
        <v>916.8899999999999</v>
      </c>
      <c r="L35" s="158" t="s">
        <v>55</v>
      </c>
      <c r="M35" s="350" t="s">
        <v>136</v>
      </c>
      <c r="N35" s="76"/>
    </row>
    <row r="36" spans="1:14" s="17" customFormat="1" ht="22.5">
      <c r="A36"/>
      <c r="B36" s="39" t="s">
        <v>80</v>
      </c>
      <c r="C36" s="34"/>
      <c r="D36" s="273">
        <f aca="true" t="shared" si="4" ref="D36:I36">D35/D34</f>
        <v>2.5084705882352942</v>
      </c>
      <c r="E36" s="273">
        <f t="shared" si="4"/>
        <v>1.9991836734693875</v>
      </c>
      <c r="F36" s="273">
        <f t="shared" si="4"/>
        <v>2.41</v>
      </c>
      <c r="G36" s="273">
        <f t="shared" si="4"/>
        <v>1.561818181818182</v>
      </c>
      <c r="H36" s="273">
        <f t="shared" si="4"/>
        <v>1.3461538461538463</v>
      </c>
      <c r="I36" s="273">
        <f t="shared" si="4"/>
        <v>1.6903614457831326</v>
      </c>
      <c r="K36" s="159">
        <f>K35/K34</f>
        <v>1.9101874999999997</v>
      </c>
      <c r="L36" s="290" t="s">
        <v>56</v>
      </c>
      <c r="N36" s="76"/>
    </row>
    <row r="37" spans="1:14" s="17" customFormat="1" ht="20.25" thickBot="1">
      <c r="A37"/>
      <c r="B37" s="3"/>
      <c r="C37" s="34"/>
      <c r="D37" s="77"/>
      <c r="E37" s="41"/>
      <c r="F37" s="30"/>
      <c r="G37" s="29"/>
      <c r="H37" s="32"/>
      <c r="I37" s="30"/>
      <c r="K37" s="12"/>
      <c r="L37" s="76"/>
      <c r="N37" s="76"/>
    </row>
    <row r="38" spans="5:15" ht="20.25" thickBot="1">
      <c r="E38" s="307" t="s">
        <v>85</v>
      </c>
      <c r="F38" s="308"/>
      <c r="N38" s="4"/>
      <c r="O38" s="5"/>
    </row>
    <row r="39" spans="2:15" ht="20.25" thickBot="1">
      <c r="B39" s="304" t="s">
        <v>83</v>
      </c>
      <c r="C39" s="305"/>
      <c r="D39" s="306"/>
      <c r="F39" s="32"/>
      <c r="G39" s="309" t="s">
        <v>84</v>
      </c>
      <c r="H39" s="310"/>
      <c r="N39" s="4"/>
      <c r="O39" s="5"/>
    </row>
    <row r="40" spans="1:15" ht="19.5">
      <c r="A40" s="32">
        <v>1</v>
      </c>
      <c r="B40" s="152" t="s">
        <v>57</v>
      </c>
      <c r="C40" s="153"/>
      <c r="D40" s="154">
        <v>116.5</v>
      </c>
      <c r="F40" s="32">
        <v>1</v>
      </c>
      <c r="G40" s="152" t="s">
        <v>57</v>
      </c>
      <c r="H40" s="154">
        <v>105.5</v>
      </c>
      <c r="I40" s="7"/>
      <c r="N40" s="4"/>
      <c r="O40" s="5"/>
    </row>
    <row r="41" spans="1:15" ht="19.5">
      <c r="A41" s="32">
        <v>2</v>
      </c>
      <c r="B41" s="116" t="s">
        <v>91</v>
      </c>
      <c r="C41" s="118"/>
      <c r="D41" s="117">
        <v>90.5</v>
      </c>
      <c r="F41" s="32">
        <v>2</v>
      </c>
      <c r="G41" s="116" t="s">
        <v>117</v>
      </c>
      <c r="H41" s="117">
        <v>86</v>
      </c>
      <c r="N41" s="4"/>
      <c r="O41" s="5"/>
    </row>
    <row r="42" spans="1:15" ht="20.25" thickBot="1">
      <c r="A42" s="32">
        <v>3</v>
      </c>
      <c r="B42" s="116" t="s">
        <v>44</v>
      </c>
      <c r="C42" s="118"/>
      <c r="D42" s="117" t="s">
        <v>132</v>
      </c>
      <c r="F42" s="32">
        <v>3</v>
      </c>
      <c r="G42" s="116" t="s">
        <v>91</v>
      </c>
      <c r="H42" s="117">
        <v>82.5</v>
      </c>
      <c r="K42" s="357"/>
      <c r="L42" s="357"/>
      <c r="N42" s="4"/>
      <c r="O42" s="5"/>
    </row>
    <row r="43" spans="1:15" ht="21.75" customHeight="1" thickBot="1">
      <c r="A43" s="32">
        <v>4</v>
      </c>
      <c r="B43" s="116" t="s">
        <v>117</v>
      </c>
      <c r="C43" s="118"/>
      <c r="D43" s="117">
        <v>88</v>
      </c>
      <c r="F43" s="32">
        <v>4</v>
      </c>
      <c r="G43" s="116" t="s">
        <v>44</v>
      </c>
      <c r="H43" s="117" t="s">
        <v>130</v>
      </c>
      <c r="J43" s="292">
        <v>2006</v>
      </c>
      <c r="K43" s="358" t="s">
        <v>81</v>
      </c>
      <c r="L43" s="293" t="s">
        <v>82</v>
      </c>
      <c r="N43" s="4"/>
      <c r="O43" s="5"/>
    </row>
    <row r="44" spans="1:15" ht="20.25" customHeight="1" thickBot="1">
      <c r="A44" s="32">
        <v>5</v>
      </c>
      <c r="B44" s="116" t="s">
        <v>3</v>
      </c>
      <c r="C44" s="118"/>
      <c r="D44" s="117">
        <v>86</v>
      </c>
      <c r="F44" s="32">
        <v>5</v>
      </c>
      <c r="G44" s="116" t="s">
        <v>100</v>
      </c>
      <c r="H44" s="117">
        <v>80</v>
      </c>
      <c r="J44" s="359" t="s">
        <v>69</v>
      </c>
      <c r="K44" s="213"/>
      <c r="L44" s="359" t="s">
        <v>116</v>
      </c>
      <c r="N44" s="4"/>
      <c r="O44" s="5"/>
    </row>
    <row r="45" spans="1:16" ht="21">
      <c r="A45" s="32">
        <v>6</v>
      </c>
      <c r="B45" s="116" t="s">
        <v>100</v>
      </c>
      <c r="C45" s="118"/>
      <c r="D45" s="117">
        <v>81.5</v>
      </c>
      <c r="F45" s="32">
        <v>6</v>
      </c>
      <c r="G45" s="116" t="s">
        <v>3</v>
      </c>
      <c r="H45" s="117">
        <v>77</v>
      </c>
      <c r="I45" s="120">
        <v>1</v>
      </c>
      <c r="J45" s="116" t="s">
        <v>117</v>
      </c>
      <c r="K45" s="214"/>
      <c r="L45" s="215">
        <v>86</v>
      </c>
      <c r="N45" s="4"/>
      <c r="P45" s="1"/>
    </row>
    <row r="46" spans="1:16" ht="19.5">
      <c r="A46" s="32">
        <v>7</v>
      </c>
      <c r="B46" s="116" t="s">
        <v>2</v>
      </c>
      <c r="C46" s="118"/>
      <c r="D46" s="117">
        <v>76</v>
      </c>
      <c r="F46" s="32">
        <v>7</v>
      </c>
      <c r="G46" s="116" t="s">
        <v>2</v>
      </c>
      <c r="H46" s="117">
        <v>76</v>
      </c>
      <c r="I46" s="121">
        <v>2</v>
      </c>
      <c r="J46" s="116" t="s">
        <v>100</v>
      </c>
      <c r="K46" s="214"/>
      <c r="L46" s="216">
        <v>80</v>
      </c>
      <c r="N46" s="4"/>
      <c r="P46" s="1"/>
    </row>
    <row r="47" spans="1:15" ht="19.5">
      <c r="A47" s="32">
        <v>8</v>
      </c>
      <c r="B47" s="116" t="s">
        <v>89</v>
      </c>
      <c r="C47" s="118"/>
      <c r="D47" s="117">
        <v>71.5</v>
      </c>
      <c r="F47" s="32">
        <v>8</v>
      </c>
      <c r="G47" s="116" t="s">
        <v>89</v>
      </c>
      <c r="H47" s="117">
        <v>70.5</v>
      </c>
      <c r="I47" s="121">
        <v>3</v>
      </c>
      <c r="J47" s="116" t="s">
        <v>101</v>
      </c>
      <c r="K47" s="214"/>
      <c r="L47" s="215">
        <v>66</v>
      </c>
      <c r="N47" s="4"/>
      <c r="O47" s="5"/>
    </row>
    <row r="48" spans="1:15" ht="19.5">
      <c r="A48" s="32">
        <v>9</v>
      </c>
      <c r="B48" s="119" t="s">
        <v>29</v>
      </c>
      <c r="C48" s="118"/>
      <c r="D48" s="117">
        <v>68.5</v>
      </c>
      <c r="F48" s="32">
        <v>9</v>
      </c>
      <c r="G48" s="116" t="s">
        <v>29</v>
      </c>
      <c r="H48" s="117">
        <v>68.5</v>
      </c>
      <c r="I48" s="121">
        <v>4</v>
      </c>
      <c r="J48" s="152" t="s">
        <v>104</v>
      </c>
      <c r="K48" s="217"/>
      <c r="L48" s="215">
        <v>55</v>
      </c>
      <c r="N48" s="4"/>
      <c r="O48" s="5"/>
    </row>
    <row r="49" spans="1:15" ht="19.5">
      <c r="A49" s="32">
        <v>10</v>
      </c>
      <c r="B49" s="116" t="s">
        <v>96</v>
      </c>
      <c r="C49" s="118"/>
      <c r="D49" s="117">
        <v>67</v>
      </c>
      <c r="F49" s="32">
        <v>10</v>
      </c>
      <c r="G49" s="116" t="s">
        <v>101</v>
      </c>
      <c r="H49" s="117">
        <v>66</v>
      </c>
      <c r="I49" s="121">
        <v>5</v>
      </c>
      <c r="J49" s="116" t="s">
        <v>122</v>
      </c>
      <c r="K49" s="214"/>
      <c r="L49" s="215">
        <v>36.5</v>
      </c>
      <c r="N49" s="4"/>
      <c r="O49" s="5"/>
    </row>
    <row r="50" spans="1:15" ht="19.5">
      <c r="A50" s="32">
        <v>11</v>
      </c>
      <c r="B50" s="116" t="s">
        <v>101</v>
      </c>
      <c r="C50" s="118"/>
      <c r="D50" s="117">
        <v>66</v>
      </c>
      <c r="E50" t="s">
        <v>71</v>
      </c>
      <c r="F50" s="32">
        <v>11</v>
      </c>
      <c r="G50" s="119" t="s">
        <v>96</v>
      </c>
      <c r="H50" s="117">
        <v>65</v>
      </c>
      <c r="I50" s="121">
        <v>6</v>
      </c>
      <c r="J50" s="116" t="s">
        <v>102</v>
      </c>
      <c r="K50" s="214"/>
      <c r="L50" s="215" t="s">
        <v>134</v>
      </c>
      <c r="N50" s="4"/>
      <c r="O50" s="5"/>
    </row>
    <row r="51" spans="1:15" ht="19.5">
      <c r="A51" s="32">
        <v>12</v>
      </c>
      <c r="B51" s="116" t="s">
        <v>104</v>
      </c>
      <c r="C51" s="118"/>
      <c r="D51" s="117">
        <v>59</v>
      </c>
      <c r="F51" s="32">
        <v>12</v>
      </c>
      <c r="G51" s="116" t="s">
        <v>43</v>
      </c>
      <c r="H51" s="117">
        <v>57</v>
      </c>
      <c r="I51" s="121">
        <v>7</v>
      </c>
      <c r="J51" s="116" t="s">
        <v>98</v>
      </c>
      <c r="K51" s="214"/>
      <c r="L51" s="215">
        <v>33</v>
      </c>
      <c r="N51" s="4"/>
      <c r="O51" s="5"/>
    </row>
    <row r="52" spans="1:15" ht="19.5">
      <c r="A52" s="32">
        <v>13</v>
      </c>
      <c r="B52" s="116" t="s">
        <v>49</v>
      </c>
      <c r="C52" s="118"/>
      <c r="D52" s="117" t="s">
        <v>133</v>
      </c>
      <c r="F52" s="32">
        <v>13</v>
      </c>
      <c r="G52" s="116" t="s">
        <v>104</v>
      </c>
      <c r="H52" s="117">
        <v>55</v>
      </c>
      <c r="I52" s="121">
        <v>8</v>
      </c>
      <c r="J52" s="116" t="s">
        <v>121</v>
      </c>
      <c r="K52" s="214"/>
      <c r="L52" s="215">
        <v>4.5</v>
      </c>
      <c r="M52" s="3"/>
      <c r="N52" s="4"/>
      <c r="O52" s="5"/>
    </row>
    <row r="53" spans="1:15" ht="19.5">
      <c r="A53" s="32">
        <v>14</v>
      </c>
      <c r="B53" s="116" t="s">
        <v>43</v>
      </c>
      <c r="C53" s="118"/>
      <c r="D53" s="117">
        <v>57</v>
      </c>
      <c r="F53" s="32">
        <v>14</v>
      </c>
      <c r="G53" s="116" t="s">
        <v>49</v>
      </c>
      <c r="H53" s="117">
        <v>54</v>
      </c>
      <c r="I53" s="121">
        <v>9</v>
      </c>
      <c r="J53" s="278" t="s">
        <v>118</v>
      </c>
      <c r="K53" s="370"/>
      <c r="L53" s="215">
        <v>0</v>
      </c>
      <c r="N53" s="4"/>
      <c r="O53" s="1"/>
    </row>
    <row r="54" spans="1:15" ht="19.5">
      <c r="A54" s="32">
        <v>15</v>
      </c>
      <c r="B54" s="116" t="s">
        <v>74</v>
      </c>
      <c r="C54" s="118"/>
      <c r="D54" s="117">
        <v>49</v>
      </c>
      <c r="F54" s="32">
        <v>15</v>
      </c>
      <c r="G54" s="116" t="s">
        <v>74</v>
      </c>
      <c r="H54" s="117">
        <v>48</v>
      </c>
      <c r="N54" s="4"/>
      <c r="O54" s="1"/>
    </row>
    <row r="55" spans="1:15" ht="19.5">
      <c r="A55" s="32">
        <v>16</v>
      </c>
      <c r="B55" s="116" t="s">
        <v>0</v>
      </c>
      <c r="C55" s="118"/>
      <c r="D55" s="117">
        <v>40</v>
      </c>
      <c r="F55" s="32">
        <v>16</v>
      </c>
      <c r="G55" s="116" t="s">
        <v>0</v>
      </c>
      <c r="H55" s="117">
        <v>40</v>
      </c>
      <c r="J55" s="67" t="s">
        <v>76</v>
      </c>
      <c r="N55" s="4"/>
      <c r="O55" s="1"/>
    </row>
    <row r="56" spans="1:14" ht="19.5">
      <c r="A56" s="32">
        <v>17</v>
      </c>
      <c r="B56" s="116" t="s">
        <v>122</v>
      </c>
      <c r="C56" s="118"/>
      <c r="D56" s="117">
        <v>39.5</v>
      </c>
      <c r="F56" s="32">
        <v>17</v>
      </c>
      <c r="G56" s="116" t="s">
        <v>122</v>
      </c>
      <c r="H56" s="117">
        <v>36.5</v>
      </c>
      <c r="J56" s="258" t="s">
        <v>78</v>
      </c>
      <c r="K56" s="259"/>
      <c r="L56" s="260"/>
      <c r="M56" s="261"/>
      <c r="N56" s="4"/>
    </row>
    <row r="57" spans="1:14" ht="20.25" customHeight="1">
      <c r="A57" s="32">
        <v>18</v>
      </c>
      <c r="B57" s="116" t="s">
        <v>102</v>
      </c>
      <c r="C57" s="118"/>
      <c r="D57" s="117" t="s">
        <v>134</v>
      </c>
      <c r="F57" s="32">
        <v>18</v>
      </c>
      <c r="G57" s="116" t="s">
        <v>102</v>
      </c>
      <c r="H57" s="117" t="s">
        <v>134</v>
      </c>
      <c r="J57" s="276" t="s">
        <v>58</v>
      </c>
      <c r="K57" s="262"/>
      <c r="L57" s="172"/>
      <c r="M57" s="263"/>
      <c r="N57" s="4"/>
    </row>
    <row r="58" spans="1:14" ht="19.5">
      <c r="A58" s="32">
        <v>19</v>
      </c>
      <c r="B58" s="116" t="s">
        <v>98</v>
      </c>
      <c r="C58" s="118"/>
      <c r="D58" s="117">
        <v>33</v>
      </c>
      <c r="F58" s="32">
        <v>19</v>
      </c>
      <c r="G58" s="116" t="s">
        <v>98</v>
      </c>
      <c r="H58" s="117">
        <v>33</v>
      </c>
      <c r="J58" s="272" t="s">
        <v>119</v>
      </c>
      <c r="K58" s="264"/>
      <c r="L58" s="172"/>
      <c r="M58" s="263"/>
      <c r="N58" s="4"/>
    </row>
    <row r="59" spans="1:14" ht="19.5">
      <c r="A59" s="32">
        <v>20</v>
      </c>
      <c r="B59" s="116" t="s">
        <v>1</v>
      </c>
      <c r="C59" s="118"/>
      <c r="D59" s="117">
        <v>31.5</v>
      </c>
      <c r="F59" s="32">
        <v>20</v>
      </c>
      <c r="G59" s="116" t="s">
        <v>1</v>
      </c>
      <c r="H59" s="117">
        <v>31.5</v>
      </c>
      <c r="J59" s="265" t="s">
        <v>92</v>
      </c>
      <c r="K59" s="266"/>
      <c r="L59" s="266"/>
      <c r="M59" s="263"/>
      <c r="N59" s="4"/>
    </row>
    <row r="60" spans="1:14" ht="19.5">
      <c r="A60" s="32">
        <v>21</v>
      </c>
      <c r="B60" s="116" t="s">
        <v>28</v>
      </c>
      <c r="C60" s="118"/>
      <c r="D60" s="117">
        <v>29</v>
      </c>
      <c r="F60" s="32">
        <v>21</v>
      </c>
      <c r="G60" s="116" t="s">
        <v>28</v>
      </c>
      <c r="H60" s="117">
        <v>29</v>
      </c>
      <c r="J60" s="267"/>
      <c r="K60" s="172"/>
      <c r="L60" s="172"/>
      <c r="M60" s="263"/>
      <c r="N60" s="5"/>
    </row>
    <row r="61" spans="1:13" ht="18.75" customHeight="1">
      <c r="A61" s="122">
        <v>22</v>
      </c>
      <c r="B61" s="116" t="s">
        <v>88</v>
      </c>
      <c r="C61" s="118"/>
      <c r="D61" s="117">
        <v>22</v>
      </c>
      <c r="F61" s="122">
        <v>22</v>
      </c>
      <c r="G61" s="116" t="s">
        <v>88</v>
      </c>
      <c r="H61" s="117">
        <v>22</v>
      </c>
      <c r="J61" s="268" t="s">
        <v>77</v>
      </c>
      <c r="K61" s="47"/>
      <c r="L61" s="47"/>
      <c r="M61" s="125"/>
    </row>
    <row r="62" spans="1:13" ht="18.75" customHeight="1">
      <c r="A62" s="122">
        <v>23</v>
      </c>
      <c r="B62" s="116" t="s">
        <v>65</v>
      </c>
      <c r="C62" s="118"/>
      <c r="D62" s="117">
        <v>7</v>
      </c>
      <c r="F62" s="122">
        <v>23</v>
      </c>
      <c r="G62" s="116" t="s">
        <v>65</v>
      </c>
      <c r="H62" s="117">
        <v>7</v>
      </c>
      <c r="J62" s="174" t="s">
        <v>45</v>
      </c>
      <c r="K62" s="124"/>
      <c r="L62" s="172"/>
      <c r="M62" s="173"/>
    </row>
    <row r="63" spans="1:13" ht="18.75" customHeight="1">
      <c r="A63" s="122">
        <v>24</v>
      </c>
      <c r="B63" s="116" t="s">
        <v>103</v>
      </c>
      <c r="C63" s="118"/>
      <c r="D63" s="117">
        <v>4.5</v>
      </c>
      <c r="F63" s="122">
        <v>24</v>
      </c>
      <c r="G63" s="116" t="s">
        <v>103</v>
      </c>
      <c r="H63" s="117">
        <v>4.5</v>
      </c>
      <c r="J63" s="174" t="s">
        <v>48</v>
      </c>
      <c r="K63" s="124"/>
      <c r="L63" s="172"/>
      <c r="M63" s="173"/>
    </row>
    <row r="64" spans="1:13" ht="20.25" customHeight="1">
      <c r="A64" s="123">
        <v>25</v>
      </c>
      <c r="B64" s="116" t="s">
        <v>118</v>
      </c>
      <c r="C64" s="118"/>
      <c r="D64" s="117">
        <v>0</v>
      </c>
      <c r="F64" s="123">
        <v>25</v>
      </c>
      <c r="G64" s="116" t="s">
        <v>118</v>
      </c>
      <c r="H64" s="117">
        <v>0</v>
      </c>
      <c r="J64" s="174" t="s">
        <v>46</v>
      </c>
      <c r="K64" s="124"/>
      <c r="L64" s="172"/>
      <c r="M64" s="173"/>
    </row>
    <row r="65" spans="1:13" ht="19.5">
      <c r="A65" s="32">
        <v>26</v>
      </c>
      <c r="B65" s="116" t="s">
        <v>72</v>
      </c>
      <c r="C65" s="118"/>
      <c r="D65" s="117">
        <v>0</v>
      </c>
      <c r="F65" s="32">
        <v>26</v>
      </c>
      <c r="G65" s="116" t="s">
        <v>72</v>
      </c>
      <c r="H65" s="117">
        <v>0</v>
      </c>
      <c r="J65" s="174" t="s">
        <v>47</v>
      </c>
      <c r="K65" s="124"/>
      <c r="L65" s="172"/>
      <c r="M65" s="173"/>
    </row>
    <row r="66" spans="1:13" ht="19.5" customHeight="1">
      <c r="A66" s="122">
        <v>27</v>
      </c>
      <c r="B66" s="116"/>
      <c r="C66" s="118"/>
      <c r="D66" s="117"/>
      <c r="F66" s="122">
        <v>27</v>
      </c>
      <c r="G66" s="116"/>
      <c r="H66" s="117"/>
      <c r="J66" s="269"/>
      <c r="K66" s="270"/>
      <c r="L66" s="271"/>
      <c r="M66" s="126"/>
    </row>
    <row r="67" spans="1:8" ht="19.5" customHeight="1">
      <c r="A67" s="32">
        <v>28</v>
      </c>
      <c r="B67" s="116"/>
      <c r="C67" s="274"/>
      <c r="D67" s="117"/>
      <c r="F67" s="32">
        <v>28</v>
      </c>
      <c r="G67" s="278"/>
      <c r="H67" s="117"/>
    </row>
    <row r="68" spans="1:13" ht="19.5" customHeight="1">
      <c r="A68" s="32">
        <v>29</v>
      </c>
      <c r="B68" s="116"/>
      <c r="C68" s="275"/>
      <c r="D68" s="117"/>
      <c r="F68" s="32">
        <v>29</v>
      </c>
      <c r="G68" s="278"/>
      <c r="H68" s="117"/>
      <c r="L68" s="4"/>
      <c r="M68" s="1"/>
    </row>
    <row r="69" spans="1:13" ht="19.5" customHeight="1">
      <c r="A69" s="32">
        <v>30</v>
      </c>
      <c r="B69" s="116"/>
      <c r="C69" s="275"/>
      <c r="D69" s="117"/>
      <c r="F69" s="32">
        <v>30</v>
      </c>
      <c r="G69" s="278"/>
      <c r="H69" s="117"/>
      <c r="L69" s="4"/>
      <c r="M69" s="1"/>
    </row>
    <row r="70" spans="3:12" ht="19.5">
      <c r="C70" s="34"/>
      <c r="L70" s="4"/>
    </row>
    <row r="71" spans="3:12" ht="19.5">
      <c r="C71" s="34"/>
      <c r="L71" s="4"/>
    </row>
    <row r="72" spans="3:4" ht="19.5">
      <c r="C72" s="34"/>
      <c r="D72" s="74"/>
    </row>
    <row r="73" spans="3:13" ht="19.5">
      <c r="C73" s="34"/>
      <c r="D73" s="74"/>
      <c r="M73" s="5"/>
    </row>
    <row r="74" spans="3:13" ht="19.5">
      <c r="C74" s="34"/>
      <c r="D74" s="74"/>
      <c r="E74" s="36"/>
      <c r="M74" s="5"/>
    </row>
    <row r="75" spans="3:13" ht="19.5">
      <c r="C75" s="34"/>
      <c r="D75" s="74"/>
      <c r="E75" s="32"/>
      <c r="M75" s="5"/>
    </row>
    <row r="76" spans="4:5" ht="19.5">
      <c r="D76" s="74"/>
      <c r="E76" s="36"/>
    </row>
    <row r="77" spans="3:5" ht="19.5">
      <c r="C77" s="34"/>
      <c r="D77" s="75"/>
      <c r="E77" s="36"/>
    </row>
    <row r="78" spans="4:5" ht="19.5">
      <c r="D78" s="74"/>
      <c r="E78" s="32"/>
    </row>
    <row r="79" spans="3:5" ht="19.5">
      <c r="C79" s="34"/>
      <c r="D79" s="74"/>
      <c r="E79" s="36"/>
    </row>
    <row r="80" spans="3:5" ht="19.5">
      <c r="C80" s="34"/>
      <c r="D80" s="75"/>
      <c r="E80" s="32"/>
    </row>
    <row r="81" spans="3:4" ht="19.5">
      <c r="C81" s="34"/>
      <c r="D81" s="75"/>
    </row>
    <row r="82" ht="19.5">
      <c r="D82" s="74"/>
    </row>
    <row r="83" spans="3:4" ht="19.5">
      <c r="C83" s="32"/>
      <c r="D83" s="74"/>
    </row>
    <row r="84" ht="19.5">
      <c r="D84" s="74"/>
    </row>
    <row r="85" ht="19.5">
      <c r="D85" s="75"/>
    </row>
  </sheetData>
  <printOptions/>
  <pageMargins left="0.25" right="0.25" top="0.5" bottom="0.34" header="0.13" footer="0.19"/>
  <pageSetup horizontalDpi="300" verticalDpi="300" orientation="landscape" scale="41" r:id="rId1"/>
  <headerFooter alignWithMargins="0">
    <oddHeader>&amp;C&amp;"Comic Sans MS,Bold Italic"&amp;14 &amp;13 2006
SPORTSMEN  BASSMASTERS  
" WEIGHT/POINTS STATISTICS"&amp;14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63"/>
  <sheetViews>
    <sheetView zoomScale="75" zoomScaleNormal="75" workbookViewId="0" topLeftCell="A36">
      <selection activeCell="E59" sqref="E59"/>
    </sheetView>
  </sheetViews>
  <sheetFormatPr defaultColWidth="9.140625" defaultRowHeight="12.75"/>
  <cols>
    <col min="1" max="1" width="3.7109375" style="107" customWidth="1"/>
    <col min="2" max="2" width="20.7109375" style="107" customWidth="1"/>
    <col min="3" max="3" width="20.8515625" style="107" hidden="1" customWidth="1"/>
    <col min="4" max="4" width="8.00390625" style="107" bestFit="1" customWidth="1"/>
    <col min="5" max="5" width="8.7109375" style="107" customWidth="1"/>
    <col min="6" max="6" width="6.140625" style="107" bestFit="1" customWidth="1"/>
    <col min="7" max="7" width="6.28125" style="107" bestFit="1" customWidth="1"/>
    <col min="8" max="8" width="6.57421875" style="107" customWidth="1"/>
    <col min="9" max="9" width="6.7109375" style="107" customWidth="1"/>
    <col min="10" max="10" width="8.8515625" style="107" bestFit="1" customWidth="1"/>
    <col min="11" max="11" width="6.00390625" style="107" customWidth="1"/>
    <col min="12" max="12" width="7.57421875" style="107" customWidth="1"/>
    <col min="13" max="13" width="6.00390625" style="107" customWidth="1"/>
    <col min="14" max="14" width="8.8515625" style="107" bestFit="1" customWidth="1"/>
    <col min="15" max="15" width="6.00390625" style="107" customWidth="1"/>
    <col min="16" max="16" width="7.57421875" style="107" customWidth="1"/>
    <col min="17" max="17" width="6.57421875" style="107" customWidth="1"/>
    <col min="18" max="18" width="8.8515625" style="107" bestFit="1" customWidth="1"/>
    <col min="19" max="19" width="6.00390625" style="107" customWidth="1"/>
    <col min="20" max="20" width="8.8515625" style="107" bestFit="1" customWidth="1"/>
    <col min="21" max="21" width="6.00390625" style="107" customWidth="1"/>
    <col min="22" max="22" width="8.8515625" style="107" customWidth="1"/>
    <col min="23" max="23" width="16.7109375" style="107" bestFit="1" customWidth="1"/>
    <col min="24" max="24" width="24.140625" style="107" bestFit="1" customWidth="1"/>
    <col min="25" max="25" width="20.57421875" style="107" customWidth="1"/>
    <col min="26" max="27" width="9.140625" style="107" customWidth="1"/>
    <col min="28" max="28" width="9.140625" style="108" customWidth="1"/>
    <col min="29" max="16384" width="9.140625" style="107" customWidth="1"/>
  </cols>
  <sheetData>
    <row r="1" spans="1:37" s="10" customFormat="1" ht="19.5">
      <c r="A1" s="38"/>
      <c r="B1" s="38"/>
      <c r="C1" s="39"/>
      <c r="D1" s="40" t="s">
        <v>4</v>
      </c>
      <c r="E1" s="40" t="s">
        <v>5</v>
      </c>
      <c r="F1" s="45" t="s">
        <v>6</v>
      </c>
      <c r="G1" s="45" t="s">
        <v>7</v>
      </c>
      <c r="H1" s="45" t="s">
        <v>8</v>
      </c>
      <c r="I1" s="45" t="s">
        <v>9</v>
      </c>
      <c r="J1" s="45" t="s">
        <v>10</v>
      </c>
      <c r="K1" s="41"/>
      <c r="L1" s="40" t="s">
        <v>11</v>
      </c>
      <c r="M1" s="41"/>
      <c r="N1" s="40" t="s">
        <v>12</v>
      </c>
      <c r="O1" s="41"/>
      <c r="P1" s="40" t="s">
        <v>13</v>
      </c>
      <c r="Q1" s="41"/>
      <c r="R1" s="40" t="s">
        <v>14</v>
      </c>
      <c r="S1" s="41"/>
      <c r="T1" s="40" t="s">
        <v>15</v>
      </c>
      <c r="U1" s="41"/>
      <c r="V1" s="203" t="s">
        <v>31</v>
      </c>
      <c r="W1" s="202" t="s">
        <v>16</v>
      </c>
      <c r="X1" s="200" t="s">
        <v>70</v>
      </c>
      <c r="Y1" s="42"/>
      <c r="AH1" s="15"/>
      <c r="AI1" s="15"/>
      <c r="AJ1" s="15"/>
      <c r="AK1" s="15"/>
    </row>
    <row r="2" spans="1:36" s="10" customFormat="1" ht="18.75" customHeight="1" thickBot="1">
      <c r="A2" s="38"/>
      <c r="B2" s="43" t="s">
        <v>22</v>
      </c>
      <c r="C2" s="44"/>
      <c r="D2" s="45" t="s">
        <v>17</v>
      </c>
      <c r="E2" s="45" t="s">
        <v>17</v>
      </c>
      <c r="F2" s="45" t="s">
        <v>17</v>
      </c>
      <c r="G2" s="45" t="s">
        <v>17</v>
      </c>
      <c r="H2" s="45" t="s">
        <v>17</v>
      </c>
      <c r="I2" s="45" t="s">
        <v>17</v>
      </c>
      <c r="J2" s="46" t="s">
        <v>18</v>
      </c>
      <c r="K2" s="45" t="s">
        <v>17</v>
      </c>
      <c r="L2" s="46" t="s">
        <v>18</v>
      </c>
      <c r="M2" s="45" t="s">
        <v>17</v>
      </c>
      <c r="N2" s="46" t="s">
        <v>18</v>
      </c>
      <c r="O2" s="45" t="s">
        <v>17</v>
      </c>
      <c r="P2" s="46" t="s">
        <v>18</v>
      </c>
      <c r="Q2" s="45" t="s">
        <v>17</v>
      </c>
      <c r="R2" s="46" t="s">
        <v>18</v>
      </c>
      <c r="S2" s="45" t="s">
        <v>17</v>
      </c>
      <c r="T2" s="46" t="s">
        <v>18</v>
      </c>
      <c r="U2" s="45" t="s">
        <v>17</v>
      </c>
      <c r="V2" s="356" t="s">
        <v>32</v>
      </c>
      <c r="W2" s="201" t="s">
        <v>19</v>
      </c>
      <c r="X2" s="201" t="s">
        <v>27</v>
      </c>
      <c r="Y2" s="39"/>
      <c r="AH2" s="15"/>
      <c r="AI2" s="15"/>
      <c r="AJ2" s="15"/>
    </row>
    <row r="3" spans="1:28" s="4" customFormat="1" ht="15.75" customHeight="1">
      <c r="A3" s="60"/>
      <c r="B3" s="61"/>
      <c r="C3" s="60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79"/>
      <c r="W3" s="62"/>
      <c r="X3" s="68"/>
      <c r="Y3" s="37"/>
      <c r="Z3" s="3"/>
      <c r="AB3" s="11"/>
    </row>
    <row r="4" spans="1:27" s="4" customFormat="1" ht="19.5">
      <c r="A4" s="31" t="s">
        <v>88</v>
      </c>
      <c r="B4" s="32"/>
      <c r="C4" s="37"/>
      <c r="D4" s="37"/>
      <c r="E4" s="37"/>
      <c r="F4" s="30"/>
      <c r="G4" s="30">
        <v>5</v>
      </c>
      <c r="H4" s="30"/>
      <c r="I4" s="334">
        <v>5</v>
      </c>
      <c r="J4" s="340">
        <v>8.15</v>
      </c>
      <c r="K4" s="334">
        <v>5</v>
      </c>
      <c r="L4" s="340">
        <v>13.51</v>
      </c>
      <c r="M4" s="334"/>
      <c r="N4" s="340">
        <v>0</v>
      </c>
      <c r="O4" s="334"/>
      <c r="P4" s="342">
        <v>0</v>
      </c>
      <c r="Q4" s="334">
        <v>5</v>
      </c>
      <c r="R4" s="340">
        <v>0</v>
      </c>
      <c r="S4" s="334">
        <v>5</v>
      </c>
      <c r="T4" s="340">
        <v>11.4</v>
      </c>
      <c r="U4" s="343"/>
      <c r="V4" s="30">
        <v>6</v>
      </c>
      <c r="W4" s="335">
        <v>10</v>
      </c>
      <c r="X4" s="339">
        <f>SUM(C4:W4)</f>
        <v>74.06</v>
      </c>
      <c r="Y4" s="31" t="str">
        <f>A4</f>
        <v>Battin, Jim</v>
      </c>
      <c r="Z4" s="106"/>
      <c r="AA4" s="11"/>
    </row>
    <row r="5" spans="1:26" s="4" customFormat="1" ht="19.5">
      <c r="A5" s="31" t="s">
        <v>0</v>
      </c>
      <c r="B5" s="32"/>
      <c r="C5" s="37"/>
      <c r="D5" s="37">
        <v>5</v>
      </c>
      <c r="E5" s="37">
        <v>5</v>
      </c>
      <c r="F5" s="30">
        <v>5</v>
      </c>
      <c r="G5" s="30"/>
      <c r="H5" s="30">
        <v>5</v>
      </c>
      <c r="I5" s="334">
        <v>5</v>
      </c>
      <c r="J5" s="340">
        <v>9.69</v>
      </c>
      <c r="K5" s="334">
        <v>5</v>
      </c>
      <c r="L5" s="340">
        <v>13.83</v>
      </c>
      <c r="M5" s="334">
        <v>5</v>
      </c>
      <c r="N5" s="340">
        <v>7.6</v>
      </c>
      <c r="O5" s="334">
        <v>5</v>
      </c>
      <c r="P5" s="341">
        <v>6.94</v>
      </c>
      <c r="Q5" s="334">
        <v>5</v>
      </c>
      <c r="R5" s="340">
        <v>11.2</v>
      </c>
      <c r="S5" s="334">
        <v>5</v>
      </c>
      <c r="T5" s="340">
        <v>0</v>
      </c>
      <c r="U5" s="334"/>
      <c r="V5" s="30">
        <v>6</v>
      </c>
      <c r="W5" s="335">
        <v>20</v>
      </c>
      <c r="X5" s="339">
        <f>SUM(D5:W5)</f>
        <v>125.25999999999999</v>
      </c>
      <c r="Y5" s="31" t="str">
        <f>A5</f>
        <v>Becka, Paul</v>
      </c>
      <c r="Z5" s="11"/>
    </row>
    <row r="6" spans="1:26" s="4" customFormat="1" ht="19.5">
      <c r="A6" s="31" t="s">
        <v>98</v>
      </c>
      <c r="B6" s="32"/>
      <c r="C6" s="37"/>
      <c r="D6" s="37">
        <v>5</v>
      </c>
      <c r="E6" s="37"/>
      <c r="F6" s="30"/>
      <c r="G6" s="30">
        <v>5</v>
      </c>
      <c r="H6" s="30"/>
      <c r="I6" s="334">
        <v>5</v>
      </c>
      <c r="J6" s="340">
        <v>0</v>
      </c>
      <c r="K6" s="334">
        <v>5</v>
      </c>
      <c r="L6" s="340">
        <v>0</v>
      </c>
      <c r="M6" s="334"/>
      <c r="N6" s="340">
        <v>0</v>
      </c>
      <c r="O6" s="334">
        <v>5</v>
      </c>
      <c r="P6" s="341">
        <v>12.34</v>
      </c>
      <c r="Q6" s="334">
        <v>5</v>
      </c>
      <c r="R6" s="340">
        <v>6.2</v>
      </c>
      <c r="S6" s="334">
        <v>5</v>
      </c>
      <c r="T6" s="340">
        <v>24.4</v>
      </c>
      <c r="U6" s="334"/>
      <c r="V6" s="30"/>
      <c r="W6" s="335"/>
      <c r="X6" s="339">
        <f>SUM(D6:W6)</f>
        <v>77.94</v>
      </c>
      <c r="Y6" s="31" t="str">
        <f>A6</f>
        <v>Belbeck, Craig</v>
      </c>
      <c r="Z6" s="11"/>
    </row>
    <row r="7" spans="1:26" s="4" customFormat="1" ht="19.5">
      <c r="A7" s="31" t="s">
        <v>91</v>
      </c>
      <c r="C7" s="37"/>
      <c r="D7" s="37">
        <v>5</v>
      </c>
      <c r="E7" s="37">
        <v>5</v>
      </c>
      <c r="F7" s="30">
        <v>5</v>
      </c>
      <c r="G7" s="30">
        <v>5</v>
      </c>
      <c r="H7" s="30">
        <v>5</v>
      </c>
      <c r="I7" s="334">
        <v>5</v>
      </c>
      <c r="J7" s="340">
        <v>34.63</v>
      </c>
      <c r="K7" s="334">
        <v>5</v>
      </c>
      <c r="L7" s="340">
        <v>13.66</v>
      </c>
      <c r="M7" s="334">
        <v>5</v>
      </c>
      <c r="N7" s="340">
        <v>9.55</v>
      </c>
      <c r="O7" s="334">
        <v>5</v>
      </c>
      <c r="P7" s="342">
        <v>15.11</v>
      </c>
      <c r="Q7" s="334">
        <v>5</v>
      </c>
      <c r="R7" s="340">
        <v>11.9</v>
      </c>
      <c r="S7" s="334">
        <v>5</v>
      </c>
      <c r="T7" s="340">
        <v>14.2</v>
      </c>
      <c r="U7" s="334"/>
      <c r="V7" s="30">
        <v>2</v>
      </c>
      <c r="W7" s="336"/>
      <c r="X7" s="339">
        <f>SUM(C7:W7)</f>
        <v>156.04999999999998</v>
      </c>
      <c r="Y7" s="31" t="str">
        <f>A7</f>
        <v>Bisek, Pat</v>
      </c>
      <c r="Z7" s="11"/>
    </row>
    <row r="8" spans="1:26" s="4" customFormat="1" ht="19.5">
      <c r="A8" s="31" t="s">
        <v>44</v>
      </c>
      <c r="B8" s="32"/>
      <c r="C8" s="37"/>
      <c r="D8" s="37">
        <v>5</v>
      </c>
      <c r="E8" s="37"/>
      <c r="F8" s="30">
        <v>5</v>
      </c>
      <c r="G8" s="30"/>
      <c r="H8" s="30">
        <v>5</v>
      </c>
      <c r="I8" s="334">
        <v>5</v>
      </c>
      <c r="J8" s="340">
        <v>26.74</v>
      </c>
      <c r="K8" s="334">
        <v>5</v>
      </c>
      <c r="L8" s="340">
        <v>12.98</v>
      </c>
      <c r="M8" s="334">
        <v>5</v>
      </c>
      <c r="N8" s="340">
        <v>21.21</v>
      </c>
      <c r="O8" s="334">
        <v>5</v>
      </c>
      <c r="P8" s="341">
        <v>11.68</v>
      </c>
      <c r="Q8" s="334"/>
      <c r="R8" s="340">
        <v>23.2</v>
      </c>
      <c r="S8" s="334"/>
      <c r="T8" s="340">
        <v>11.1</v>
      </c>
      <c r="U8" s="334"/>
      <c r="V8" s="30">
        <v>2</v>
      </c>
      <c r="W8" s="337"/>
      <c r="X8" s="339">
        <f>SUM(C8:W8)</f>
        <v>143.91</v>
      </c>
      <c r="Y8" s="31" t="str">
        <f>A8</f>
        <v>Bisek, Rusty</v>
      </c>
      <c r="Z8" s="11"/>
    </row>
    <row r="9" spans="1:26" s="4" customFormat="1" ht="19.5">
      <c r="A9" s="31" t="s">
        <v>65</v>
      </c>
      <c r="B9" s="32"/>
      <c r="C9" s="37"/>
      <c r="D9" s="37"/>
      <c r="E9" s="37"/>
      <c r="F9" s="30"/>
      <c r="G9" s="30"/>
      <c r="H9" s="30"/>
      <c r="I9" s="334">
        <v>5</v>
      </c>
      <c r="J9" s="340">
        <v>0</v>
      </c>
      <c r="K9" s="334"/>
      <c r="L9" s="340">
        <v>12.5</v>
      </c>
      <c r="M9" s="334">
        <v>5</v>
      </c>
      <c r="N9" s="340">
        <v>0</v>
      </c>
      <c r="O9" s="334"/>
      <c r="P9" s="341">
        <v>0</v>
      </c>
      <c r="Q9" s="334"/>
      <c r="R9" s="340">
        <v>0</v>
      </c>
      <c r="S9" s="334"/>
      <c r="T9" s="340">
        <v>0</v>
      </c>
      <c r="U9" s="334"/>
      <c r="V9" s="30">
        <v>2</v>
      </c>
      <c r="W9" s="334"/>
      <c r="X9" s="339">
        <f>SUM(C9:W9)</f>
        <v>24.5</v>
      </c>
      <c r="Y9" s="31" t="str">
        <f>A9</f>
        <v>Boettcher, Jim</v>
      </c>
      <c r="Z9" s="11"/>
    </row>
    <row r="10" spans="1:26" s="4" customFormat="1" ht="19.5">
      <c r="A10" s="31" t="s">
        <v>101</v>
      </c>
      <c r="B10" s="32"/>
      <c r="C10" s="37"/>
      <c r="D10" s="37">
        <v>5</v>
      </c>
      <c r="E10" s="37">
        <v>5</v>
      </c>
      <c r="F10" s="30">
        <v>5</v>
      </c>
      <c r="G10" s="30">
        <v>5</v>
      </c>
      <c r="H10" s="30">
        <v>5</v>
      </c>
      <c r="I10" s="334"/>
      <c r="J10" s="340">
        <v>16.05</v>
      </c>
      <c r="K10" s="334">
        <v>5</v>
      </c>
      <c r="L10" s="340">
        <v>12.92</v>
      </c>
      <c r="M10" s="334"/>
      <c r="N10" s="340">
        <v>0</v>
      </c>
      <c r="O10" s="334">
        <v>5</v>
      </c>
      <c r="P10" s="341">
        <v>24.55</v>
      </c>
      <c r="Q10" s="334">
        <v>5</v>
      </c>
      <c r="R10" s="340">
        <v>10.4</v>
      </c>
      <c r="S10" s="334">
        <v>5</v>
      </c>
      <c r="T10" s="340">
        <v>13.95</v>
      </c>
      <c r="U10" s="334"/>
      <c r="V10" s="30">
        <v>2</v>
      </c>
      <c r="W10" s="334"/>
      <c r="X10" s="339">
        <f>SUM(C10:W10)</f>
        <v>124.87</v>
      </c>
      <c r="Y10" s="31" t="str">
        <f>A10</f>
        <v>Bonneson, Dan</v>
      </c>
      <c r="Z10" s="11"/>
    </row>
    <row r="11" spans="1:26" s="4" customFormat="1" ht="19.5">
      <c r="A11" s="31" t="s">
        <v>74</v>
      </c>
      <c r="B11" s="32"/>
      <c r="C11" s="37"/>
      <c r="D11" s="37">
        <v>5</v>
      </c>
      <c r="E11" s="37">
        <v>5</v>
      </c>
      <c r="F11" s="30">
        <v>5</v>
      </c>
      <c r="G11" s="30">
        <v>5</v>
      </c>
      <c r="H11" s="30">
        <v>5</v>
      </c>
      <c r="I11" s="334">
        <v>5</v>
      </c>
      <c r="J11" s="340">
        <v>6.08</v>
      </c>
      <c r="K11" s="334">
        <v>5</v>
      </c>
      <c r="L11" s="340">
        <v>7.27</v>
      </c>
      <c r="M11" s="334">
        <v>5</v>
      </c>
      <c r="N11" s="340">
        <v>12.39</v>
      </c>
      <c r="O11" s="334">
        <v>5</v>
      </c>
      <c r="P11" s="341">
        <v>17.74</v>
      </c>
      <c r="Q11" s="334">
        <v>5</v>
      </c>
      <c r="R11" s="340">
        <v>8.2</v>
      </c>
      <c r="S11" s="334">
        <v>5</v>
      </c>
      <c r="T11" s="340">
        <v>12.2</v>
      </c>
      <c r="U11" s="334"/>
      <c r="V11" s="30">
        <v>4</v>
      </c>
      <c r="W11" s="335">
        <v>10</v>
      </c>
      <c r="X11" s="339">
        <f>SUM(C11:W11)</f>
        <v>132.88</v>
      </c>
      <c r="Y11" s="31" t="str">
        <f>A11</f>
        <v>Breuer, Mike</v>
      </c>
      <c r="Z11" s="11"/>
    </row>
    <row r="12" spans="1:27" s="4" customFormat="1" ht="19.5">
      <c r="A12" s="31" t="s">
        <v>29</v>
      </c>
      <c r="B12" s="32"/>
      <c r="C12" s="37"/>
      <c r="D12" s="37"/>
      <c r="E12" s="37">
        <v>5</v>
      </c>
      <c r="F12" s="30"/>
      <c r="G12" s="30">
        <v>5</v>
      </c>
      <c r="H12" s="30">
        <v>5</v>
      </c>
      <c r="I12" s="334"/>
      <c r="J12" s="340">
        <v>16.97</v>
      </c>
      <c r="K12" s="344"/>
      <c r="L12" s="340">
        <v>0</v>
      </c>
      <c r="M12" s="334"/>
      <c r="N12" s="340">
        <v>34.21</v>
      </c>
      <c r="O12" s="334">
        <v>5</v>
      </c>
      <c r="P12" s="341">
        <v>12.89</v>
      </c>
      <c r="Q12" s="334">
        <v>5</v>
      </c>
      <c r="R12" s="340">
        <v>7.7</v>
      </c>
      <c r="S12" s="334"/>
      <c r="T12" s="340">
        <v>13.3</v>
      </c>
      <c r="U12" s="343"/>
      <c r="V12" s="30"/>
      <c r="W12" s="334"/>
      <c r="X12" s="339">
        <f>SUM(C12:W12)</f>
        <v>110.07000000000001</v>
      </c>
      <c r="Y12" s="31" t="str">
        <f>A12</f>
        <v>DaLoia, Mike</v>
      </c>
      <c r="Z12" s="106"/>
      <c r="AA12" s="11"/>
    </row>
    <row r="13" spans="1:26" s="4" customFormat="1" ht="19.5">
      <c r="A13" s="31" t="s">
        <v>102</v>
      </c>
      <c r="B13" s="32"/>
      <c r="C13" s="37"/>
      <c r="D13" s="37">
        <v>5</v>
      </c>
      <c r="E13" s="37"/>
      <c r="F13" s="30"/>
      <c r="G13" s="30">
        <v>5</v>
      </c>
      <c r="H13" s="30"/>
      <c r="I13" s="334"/>
      <c r="J13" s="340">
        <v>14.03</v>
      </c>
      <c r="K13" s="334"/>
      <c r="L13" s="340">
        <v>13.79</v>
      </c>
      <c r="M13" s="334"/>
      <c r="N13" s="340">
        <v>9.75</v>
      </c>
      <c r="O13" s="334">
        <v>5</v>
      </c>
      <c r="P13" s="341">
        <v>7.38</v>
      </c>
      <c r="Q13" s="334"/>
      <c r="R13" s="340">
        <v>0</v>
      </c>
      <c r="S13" s="334"/>
      <c r="T13" s="340">
        <v>0</v>
      </c>
      <c r="U13" s="334"/>
      <c r="V13" s="30">
        <v>2</v>
      </c>
      <c r="W13" s="334"/>
      <c r="X13" s="339">
        <f>SUM(C13:W13)</f>
        <v>61.95</v>
      </c>
      <c r="Y13" s="31" t="str">
        <f>A13</f>
        <v>Francis, Gary</v>
      </c>
      <c r="Z13" s="11"/>
    </row>
    <row r="14" spans="1:26" s="4" customFormat="1" ht="19.5">
      <c r="A14" s="31" t="s">
        <v>96</v>
      </c>
      <c r="B14" s="32"/>
      <c r="C14" s="37"/>
      <c r="D14" s="37"/>
      <c r="E14" s="37"/>
      <c r="F14" s="30">
        <v>5</v>
      </c>
      <c r="G14" s="30"/>
      <c r="H14" s="30"/>
      <c r="I14" s="343">
        <v>5</v>
      </c>
      <c r="J14" s="340">
        <v>16.57</v>
      </c>
      <c r="K14" s="334">
        <v>5</v>
      </c>
      <c r="L14" s="340">
        <v>15.48</v>
      </c>
      <c r="M14" s="334"/>
      <c r="N14" s="340">
        <v>14.7</v>
      </c>
      <c r="O14" s="334"/>
      <c r="P14" s="341">
        <v>12.45</v>
      </c>
      <c r="Q14" s="334">
        <v>5</v>
      </c>
      <c r="R14" s="340">
        <v>6.3</v>
      </c>
      <c r="S14" s="334"/>
      <c r="T14" s="340">
        <v>10.8</v>
      </c>
      <c r="U14" s="334"/>
      <c r="V14" s="30"/>
      <c r="W14" s="335"/>
      <c r="X14" s="338">
        <f>SUM(C14:W14)</f>
        <v>96.3</v>
      </c>
      <c r="Y14" s="31" t="str">
        <f>A14</f>
        <v>Glaze, Chris</v>
      </c>
      <c r="Z14" s="11"/>
    </row>
    <row r="15" spans="1:26" s="4" customFormat="1" ht="19.5">
      <c r="A15" s="31" t="s">
        <v>49</v>
      </c>
      <c r="B15" s="32"/>
      <c r="C15" s="37"/>
      <c r="D15" s="37">
        <v>5</v>
      </c>
      <c r="E15" s="37">
        <v>5</v>
      </c>
      <c r="F15" s="30">
        <v>5</v>
      </c>
      <c r="G15" s="30">
        <v>5</v>
      </c>
      <c r="H15" s="30">
        <v>5</v>
      </c>
      <c r="I15" s="343">
        <v>5</v>
      </c>
      <c r="J15" s="340">
        <v>15.35</v>
      </c>
      <c r="K15" s="334">
        <v>5</v>
      </c>
      <c r="L15" s="340">
        <v>26.26</v>
      </c>
      <c r="M15" s="334">
        <v>5</v>
      </c>
      <c r="N15" s="340">
        <v>10.27</v>
      </c>
      <c r="O15" s="334">
        <v>5</v>
      </c>
      <c r="P15" s="341">
        <v>9.36</v>
      </c>
      <c r="Q15" s="334">
        <v>5</v>
      </c>
      <c r="R15" s="340">
        <v>6.7</v>
      </c>
      <c r="S15" s="334">
        <v>5</v>
      </c>
      <c r="T15" s="340">
        <v>10.4</v>
      </c>
      <c r="U15" s="334"/>
      <c r="V15" s="30"/>
      <c r="W15" s="335">
        <v>20</v>
      </c>
      <c r="X15" s="338">
        <f>SUM(C15:W15)</f>
        <v>153.34</v>
      </c>
      <c r="Y15" s="31" t="str">
        <f>A15</f>
        <v>Goetting, Mickey</v>
      </c>
      <c r="Z15" s="11"/>
    </row>
    <row r="16" spans="1:27" s="4" customFormat="1" ht="19.5">
      <c r="A16" s="31" t="s">
        <v>28</v>
      </c>
      <c r="B16" s="32"/>
      <c r="C16" s="37"/>
      <c r="D16" s="37">
        <v>5</v>
      </c>
      <c r="E16" s="37"/>
      <c r="F16" s="30">
        <v>5</v>
      </c>
      <c r="G16" s="30"/>
      <c r="H16" s="30">
        <v>5</v>
      </c>
      <c r="I16" s="334"/>
      <c r="J16" s="340">
        <v>0</v>
      </c>
      <c r="K16" s="334"/>
      <c r="L16" s="340">
        <v>10.05</v>
      </c>
      <c r="M16" s="334"/>
      <c r="N16" s="340">
        <v>7.56</v>
      </c>
      <c r="O16" s="334">
        <v>5</v>
      </c>
      <c r="P16" s="341">
        <v>11.13</v>
      </c>
      <c r="Q16" s="334"/>
      <c r="R16" s="340">
        <v>9.8</v>
      </c>
      <c r="S16" s="334"/>
      <c r="T16" s="340">
        <v>7.3</v>
      </c>
      <c r="U16" s="343"/>
      <c r="V16" s="30">
        <v>4</v>
      </c>
      <c r="W16" s="336"/>
      <c r="X16" s="339">
        <f>SUM(C16:W16)</f>
        <v>69.84</v>
      </c>
      <c r="Y16" s="31" t="str">
        <f>A16</f>
        <v>Grav, Ron</v>
      </c>
      <c r="Z16" s="106"/>
      <c r="AA16" s="11"/>
    </row>
    <row r="17" spans="1:27" s="4" customFormat="1" ht="19.5">
      <c r="A17" s="31" t="s">
        <v>117</v>
      </c>
      <c r="B17" s="32"/>
      <c r="C17" s="37"/>
      <c r="D17" s="37"/>
      <c r="E17" s="37">
        <v>5</v>
      </c>
      <c r="F17" s="30"/>
      <c r="G17" s="30"/>
      <c r="H17" s="30"/>
      <c r="I17" s="334"/>
      <c r="J17" s="340">
        <v>24.4</v>
      </c>
      <c r="K17" s="334">
        <v>5</v>
      </c>
      <c r="L17" s="340">
        <v>23.07</v>
      </c>
      <c r="M17" s="334"/>
      <c r="N17" s="340">
        <v>11.13</v>
      </c>
      <c r="O17" s="334">
        <v>5</v>
      </c>
      <c r="P17" s="341">
        <v>7.16</v>
      </c>
      <c r="Q17" s="334"/>
      <c r="R17" s="340">
        <v>11.7</v>
      </c>
      <c r="S17" s="334">
        <v>5</v>
      </c>
      <c r="T17" s="340">
        <v>19.5</v>
      </c>
      <c r="U17" s="343"/>
      <c r="V17" s="30"/>
      <c r="W17" s="336"/>
      <c r="X17" s="339">
        <f>SUM(C17:W17)</f>
        <v>116.96</v>
      </c>
      <c r="Y17" s="31" t="str">
        <f>A17</f>
        <v>Gunderson, Rory</v>
      </c>
      <c r="Z17" s="106"/>
      <c r="AA17" s="11"/>
    </row>
    <row r="18" spans="1:26" s="4" customFormat="1" ht="19.5">
      <c r="A18" s="31" t="s">
        <v>104</v>
      </c>
      <c r="B18" s="32"/>
      <c r="C18" s="37"/>
      <c r="D18" s="37">
        <v>5</v>
      </c>
      <c r="E18" s="37">
        <v>5</v>
      </c>
      <c r="F18" s="30">
        <v>5</v>
      </c>
      <c r="G18" s="30">
        <v>5</v>
      </c>
      <c r="H18" s="30">
        <v>5</v>
      </c>
      <c r="I18" s="343">
        <v>5</v>
      </c>
      <c r="J18" s="340">
        <v>14.25</v>
      </c>
      <c r="K18" s="334">
        <v>5</v>
      </c>
      <c r="L18" s="340">
        <v>11.74</v>
      </c>
      <c r="M18" s="334">
        <v>5</v>
      </c>
      <c r="N18" s="340">
        <v>14.08</v>
      </c>
      <c r="O18" s="334"/>
      <c r="P18" s="341">
        <v>7.93</v>
      </c>
      <c r="Q18" s="334">
        <v>5</v>
      </c>
      <c r="R18" s="340">
        <v>10.5</v>
      </c>
      <c r="S18" s="334"/>
      <c r="T18" s="340">
        <v>13.3</v>
      </c>
      <c r="U18" s="334"/>
      <c r="V18" s="30"/>
      <c r="W18" s="336"/>
      <c r="X18" s="338">
        <f>SUM(C18:W18)</f>
        <v>116.8</v>
      </c>
      <c r="Y18" s="31" t="str">
        <f>A18</f>
        <v>Hauge, Eric</v>
      </c>
      <c r="Z18" s="11"/>
    </row>
    <row r="19" spans="1:26" s="4" customFormat="1" ht="19.5">
      <c r="A19" s="31" t="s">
        <v>89</v>
      </c>
      <c r="B19" s="32"/>
      <c r="C19" s="37"/>
      <c r="D19" s="37">
        <v>5</v>
      </c>
      <c r="E19" s="37"/>
      <c r="F19" s="30">
        <v>5</v>
      </c>
      <c r="G19" s="30"/>
      <c r="H19" s="30">
        <v>5</v>
      </c>
      <c r="I19" s="334">
        <v>5</v>
      </c>
      <c r="J19" s="340">
        <v>19.05</v>
      </c>
      <c r="K19" s="334">
        <v>5</v>
      </c>
      <c r="L19" s="340">
        <v>6.97</v>
      </c>
      <c r="M19" s="334">
        <v>5</v>
      </c>
      <c r="N19" s="340">
        <v>5</v>
      </c>
      <c r="O19" s="334">
        <v>5</v>
      </c>
      <c r="P19" s="342">
        <v>24.44</v>
      </c>
      <c r="Q19" s="334">
        <v>5</v>
      </c>
      <c r="R19" s="340">
        <v>10.3</v>
      </c>
      <c r="S19" s="334">
        <v>5</v>
      </c>
      <c r="T19" s="340">
        <v>28.4</v>
      </c>
      <c r="U19" s="334"/>
      <c r="V19" s="30"/>
      <c r="W19" s="336">
        <v>10</v>
      </c>
      <c r="X19" s="339">
        <f>SUM(C19:W19)</f>
        <v>149.16</v>
      </c>
      <c r="Y19" s="31" t="str">
        <f>A19</f>
        <v>Hitzeman, Matt</v>
      </c>
      <c r="Z19" s="11"/>
    </row>
    <row r="20" spans="1:26" s="4" customFormat="1" ht="19.5">
      <c r="A20" s="31" t="s">
        <v>90</v>
      </c>
      <c r="B20" s="32"/>
      <c r="C20" s="37"/>
      <c r="D20" s="37"/>
      <c r="E20" s="37">
        <v>5</v>
      </c>
      <c r="F20" s="30">
        <v>5</v>
      </c>
      <c r="G20" s="30">
        <v>5</v>
      </c>
      <c r="H20" s="30"/>
      <c r="I20" s="334">
        <v>5</v>
      </c>
      <c r="J20" s="340">
        <v>18.33</v>
      </c>
      <c r="K20" s="334"/>
      <c r="L20" s="340">
        <v>16.03</v>
      </c>
      <c r="M20" s="334">
        <v>5</v>
      </c>
      <c r="N20" s="340">
        <v>14.76</v>
      </c>
      <c r="O20" s="334">
        <v>5</v>
      </c>
      <c r="P20" s="341">
        <v>0</v>
      </c>
      <c r="Q20" s="334"/>
      <c r="R20" s="340">
        <v>0</v>
      </c>
      <c r="S20" s="334"/>
      <c r="T20" s="340">
        <v>0</v>
      </c>
      <c r="U20" s="334"/>
      <c r="V20" s="30"/>
      <c r="W20" s="336">
        <v>10</v>
      </c>
      <c r="X20" s="339">
        <f>SUM(C20:W20)</f>
        <v>89.12</v>
      </c>
      <c r="Y20" s="31" t="str">
        <f>A20</f>
        <v>Hulegaard, Clay</v>
      </c>
      <c r="Z20" s="11"/>
    </row>
    <row r="21" spans="1:26" s="4" customFormat="1" ht="19.5">
      <c r="A21" s="31" t="s">
        <v>103</v>
      </c>
      <c r="B21" s="32"/>
      <c r="C21" s="37"/>
      <c r="D21" s="37"/>
      <c r="E21" s="37"/>
      <c r="F21" s="30"/>
      <c r="G21" s="30">
        <v>5</v>
      </c>
      <c r="H21" s="30"/>
      <c r="I21" s="334">
        <v>5</v>
      </c>
      <c r="J21" s="340">
        <v>0</v>
      </c>
      <c r="K21" s="334"/>
      <c r="L21" s="340">
        <v>8.09</v>
      </c>
      <c r="M21" s="334">
        <v>5</v>
      </c>
      <c r="N21" s="340">
        <v>5</v>
      </c>
      <c r="O21" s="334">
        <v>5</v>
      </c>
      <c r="P21" s="341">
        <v>0</v>
      </c>
      <c r="Q21" s="334"/>
      <c r="R21" s="340">
        <v>0</v>
      </c>
      <c r="S21" s="334"/>
      <c r="T21" s="340">
        <v>0</v>
      </c>
      <c r="U21" s="334"/>
      <c r="V21" s="30"/>
      <c r="W21" s="334"/>
      <c r="X21" s="339">
        <f>SUM(C21:W21)</f>
        <v>33.09</v>
      </c>
      <c r="Y21" s="31" t="str">
        <f>A21</f>
        <v>Litzenberger, Ken</v>
      </c>
      <c r="Z21" s="11"/>
    </row>
    <row r="22" spans="1:26" s="4" customFormat="1" ht="19.5">
      <c r="A22" s="31" t="s">
        <v>118</v>
      </c>
      <c r="B22" s="32"/>
      <c r="C22" s="37"/>
      <c r="D22" s="37"/>
      <c r="E22" s="37"/>
      <c r="F22" s="30"/>
      <c r="G22" s="30">
        <v>5</v>
      </c>
      <c r="H22" s="30"/>
      <c r="I22" s="334"/>
      <c r="J22" s="340">
        <v>0</v>
      </c>
      <c r="K22" s="334"/>
      <c r="L22" s="340">
        <v>0</v>
      </c>
      <c r="M22" s="334"/>
      <c r="N22" s="340">
        <v>0</v>
      </c>
      <c r="O22" s="334"/>
      <c r="P22" s="341">
        <v>0</v>
      </c>
      <c r="Q22" s="334"/>
      <c r="R22" s="340">
        <v>0</v>
      </c>
      <c r="S22" s="334"/>
      <c r="T22" s="340">
        <v>0</v>
      </c>
      <c r="U22" s="334"/>
      <c r="V22" s="30">
        <v>2</v>
      </c>
      <c r="W22" s="334"/>
      <c r="X22" s="339">
        <f>SUM(C22:W22)</f>
        <v>7</v>
      </c>
      <c r="Y22" s="31" t="str">
        <f>A22</f>
        <v>Martin, Andy</v>
      </c>
      <c r="Z22" s="11"/>
    </row>
    <row r="23" spans="1:26" s="4" customFormat="1" ht="19.5">
      <c r="A23" s="31" t="s">
        <v>57</v>
      </c>
      <c r="B23" s="32"/>
      <c r="C23" s="37"/>
      <c r="D23" s="37">
        <v>5</v>
      </c>
      <c r="E23" s="37">
        <v>5</v>
      </c>
      <c r="F23" s="30">
        <v>5</v>
      </c>
      <c r="G23" s="30">
        <v>5</v>
      </c>
      <c r="H23" s="30">
        <v>5</v>
      </c>
      <c r="I23" s="334">
        <v>5</v>
      </c>
      <c r="J23" s="340">
        <v>31.89</v>
      </c>
      <c r="K23" s="334">
        <v>5</v>
      </c>
      <c r="L23" s="340">
        <v>30.74</v>
      </c>
      <c r="M23" s="334">
        <v>5</v>
      </c>
      <c r="N23" s="340">
        <v>28.15</v>
      </c>
      <c r="O23" s="334"/>
      <c r="P23" s="341">
        <v>12.12</v>
      </c>
      <c r="Q23" s="334"/>
      <c r="R23" s="340">
        <v>12.4</v>
      </c>
      <c r="S23" s="334">
        <v>5</v>
      </c>
      <c r="T23" s="340">
        <v>22.2</v>
      </c>
      <c r="U23" s="334"/>
      <c r="V23" s="30">
        <v>6</v>
      </c>
      <c r="W23" s="335">
        <v>20</v>
      </c>
      <c r="X23" s="339">
        <f>SUM(C23:W23)</f>
        <v>208.5</v>
      </c>
      <c r="Y23" s="31" t="str">
        <f>A23</f>
        <v>McCracken, Cal</v>
      </c>
      <c r="Z23" s="11"/>
    </row>
    <row r="24" spans="1:26" s="4" customFormat="1" ht="19.5">
      <c r="A24" s="31" t="s">
        <v>72</v>
      </c>
      <c r="B24" s="32"/>
      <c r="C24" s="37"/>
      <c r="D24" s="37">
        <v>5</v>
      </c>
      <c r="E24" s="37">
        <v>5</v>
      </c>
      <c r="F24" s="30"/>
      <c r="G24" s="30">
        <v>5</v>
      </c>
      <c r="H24" s="30"/>
      <c r="I24" s="334">
        <v>5</v>
      </c>
      <c r="J24" s="340">
        <v>0</v>
      </c>
      <c r="K24" s="334">
        <v>5</v>
      </c>
      <c r="L24" s="340">
        <v>0</v>
      </c>
      <c r="M24" s="334">
        <v>5</v>
      </c>
      <c r="N24" s="340">
        <v>0</v>
      </c>
      <c r="O24" s="334"/>
      <c r="P24" s="341">
        <v>0</v>
      </c>
      <c r="Q24" s="334">
        <v>5</v>
      </c>
      <c r="R24" s="340">
        <v>0</v>
      </c>
      <c r="S24" s="334">
        <v>5</v>
      </c>
      <c r="T24" s="340">
        <v>0</v>
      </c>
      <c r="U24" s="334"/>
      <c r="V24" s="30"/>
      <c r="W24" s="335"/>
      <c r="X24" s="338">
        <f>SUM(C24:W24)</f>
        <v>40</v>
      </c>
      <c r="Y24" s="31" t="str">
        <f>A24</f>
        <v>Nord, Paul</v>
      </c>
      <c r="Z24" s="11"/>
    </row>
    <row r="25" spans="1:26" s="4" customFormat="1" ht="19.5">
      <c r="A25" s="31" t="s">
        <v>1</v>
      </c>
      <c r="B25" s="32"/>
      <c r="C25" s="37"/>
      <c r="D25" s="37">
        <v>5</v>
      </c>
      <c r="E25" s="37">
        <v>5</v>
      </c>
      <c r="F25" s="30">
        <v>5</v>
      </c>
      <c r="G25" s="30">
        <v>5</v>
      </c>
      <c r="H25" s="30">
        <v>5</v>
      </c>
      <c r="I25" s="334">
        <v>5</v>
      </c>
      <c r="J25" s="340">
        <v>17.7</v>
      </c>
      <c r="K25" s="334"/>
      <c r="L25" s="340">
        <v>9.2</v>
      </c>
      <c r="M25" s="334">
        <v>5</v>
      </c>
      <c r="N25" s="340">
        <v>7</v>
      </c>
      <c r="O25" s="334">
        <v>5</v>
      </c>
      <c r="P25" s="341">
        <v>0</v>
      </c>
      <c r="Q25" s="334">
        <v>5</v>
      </c>
      <c r="R25" s="340">
        <v>10</v>
      </c>
      <c r="S25" s="334">
        <v>5</v>
      </c>
      <c r="T25" s="340">
        <v>5</v>
      </c>
      <c r="U25" s="334"/>
      <c r="V25" s="30"/>
      <c r="W25" s="336">
        <v>10</v>
      </c>
      <c r="X25" s="339">
        <f>SUM(C25:W25)</f>
        <v>108.9</v>
      </c>
      <c r="Y25" s="31" t="str">
        <f>A25</f>
        <v>Nordling, Carey</v>
      </c>
      <c r="Z25" s="11"/>
    </row>
    <row r="26" spans="1:26" s="4" customFormat="1" ht="19.5">
      <c r="A26" s="31" t="s">
        <v>100</v>
      </c>
      <c r="B26" s="32"/>
      <c r="C26" s="37"/>
      <c r="D26" s="37"/>
      <c r="E26" s="37"/>
      <c r="F26" s="30">
        <v>5</v>
      </c>
      <c r="G26" s="30">
        <v>5</v>
      </c>
      <c r="H26" s="30"/>
      <c r="I26" s="334">
        <v>5</v>
      </c>
      <c r="J26" s="340">
        <v>12.2</v>
      </c>
      <c r="K26" s="334">
        <v>5</v>
      </c>
      <c r="L26" s="340">
        <v>14.86</v>
      </c>
      <c r="M26" s="334">
        <v>5</v>
      </c>
      <c r="N26" s="340">
        <v>23.4</v>
      </c>
      <c r="O26" s="334">
        <v>5</v>
      </c>
      <c r="P26" s="341">
        <v>19.77</v>
      </c>
      <c r="Q26" s="334">
        <v>5</v>
      </c>
      <c r="R26" s="340">
        <v>16.6</v>
      </c>
      <c r="S26" s="334">
        <v>5</v>
      </c>
      <c r="T26" s="340">
        <v>5</v>
      </c>
      <c r="U26" s="334"/>
      <c r="V26" s="30">
        <v>2</v>
      </c>
      <c r="W26" s="336">
        <v>10</v>
      </c>
      <c r="X26" s="339">
        <f>SUM(C26:W26)</f>
        <v>143.83</v>
      </c>
      <c r="Y26" s="31" t="str">
        <f>A26</f>
        <v>Purdue, Mary</v>
      </c>
      <c r="Z26" s="11"/>
    </row>
    <row r="27" spans="1:26" s="4" customFormat="1" ht="19.5">
      <c r="A27" s="31" t="s">
        <v>2</v>
      </c>
      <c r="B27" s="32"/>
      <c r="C27" s="37"/>
      <c r="D27" s="37">
        <v>5</v>
      </c>
      <c r="E27" s="37">
        <v>5</v>
      </c>
      <c r="F27" s="30">
        <v>5</v>
      </c>
      <c r="G27" s="30">
        <v>5</v>
      </c>
      <c r="H27" s="30">
        <v>5</v>
      </c>
      <c r="I27" s="334"/>
      <c r="J27" s="340">
        <v>0</v>
      </c>
      <c r="K27" s="334">
        <v>5</v>
      </c>
      <c r="L27" s="340">
        <v>23.41</v>
      </c>
      <c r="M27" s="334">
        <v>5</v>
      </c>
      <c r="N27" s="340">
        <v>8.6</v>
      </c>
      <c r="O27" s="334">
        <v>5</v>
      </c>
      <c r="P27" s="342">
        <v>12.89</v>
      </c>
      <c r="Q27" s="334">
        <v>5</v>
      </c>
      <c r="R27" s="340">
        <v>19</v>
      </c>
      <c r="S27" s="334"/>
      <c r="T27" s="340">
        <v>13.4</v>
      </c>
      <c r="U27" s="334"/>
      <c r="V27" s="30">
        <v>2</v>
      </c>
      <c r="W27" s="335">
        <v>20</v>
      </c>
      <c r="X27" s="339">
        <f>SUM(C27:W27)</f>
        <v>144.3</v>
      </c>
      <c r="Y27" s="31" t="str">
        <f>A27</f>
        <v>Richardson, Dale</v>
      </c>
      <c r="Z27" s="11"/>
    </row>
    <row r="28" spans="1:26" s="4" customFormat="1" ht="19.5">
      <c r="A28" s="31" t="s">
        <v>43</v>
      </c>
      <c r="B28" s="32"/>
      <c r="C28" s="37"/>
      <c r="D28" s="37">
        <v>5</v>
      </c>
      <c r="E28" s="37">
        <v>5</v>
      </c>
      <c r="F28" s="30">
        <v>5</v>
      </c>
      <c r="G28" s="30">
        <v>5</v>
      </c>
      <c r="H28" s="30">
        <v>5</v>
      </c>
      <c r="I28" s="334">
        <v>5</v>
      </c>
      <c r="J28" s="340">
        <v>0</v>
      </c>
      <c r="K28" s="334"/>
      <c r="L28" s="340">
        <v>14.2</v>
      </c>
      <c r="M28" s="334">
        <v>5</v>
      </c>
      <c r="N28" s="340">
        <v>17.98</v>
      </c>
      <c r="O28" s="334">
        <v>5</v>
      </c>
      <c r="P28" s="342">
        <v>0</v>
      </c>
      <c r="Q28" s="334">
        <v>5</v>
      </c>
      <c r="R28" s="340">
        <v>13</v>
      </c>
      <c r="S28" s="334"/>
      <c r="T28" s="340">
        <v>11.55</v>
      </c>
      <c r="U28" s="334"/>
      <c r="V28" s="30">
        <v>2</v>
      </c>
      <c r="W28" s="336">
        <v>10</v>
      </c>
      <c r="X28" s="339">
        <f>SUM(C28:W28)</f>
        <v>113.73</v>
      </c>
      <c r="Y28" s="31" t="str">
        <f>A28</f>
        <v>Schwab, Brent</v>
      </c>
      <c r="Z28" s="11"/>
    </row>
    <row r="29" spans="1:26" s="4" customFormat="1" ht="19.5">
      <c r="A29" s="31" t="s">
        <v>122</v>
      </c>
      <c r="B29" s="32"/>
      <c r="C29" s="37"/>
      <c r="D29" s="37"/>
      <c r="E29" s="37"/>
      <c r="F29" s="30"/>
      <c r="G29" s="30"/>
      <c r="H29" s="30"/>
      <c r="I29" s="334"/>
      <c r="J29" s="340"/>
      <c r="K29" s="334">
        <v>5</v>
      </c>
      <c r="L29" s="340">
        <v>18.69</v>
      </c>
      <c r="M29" s="334"/>
      <c r="N29" s="340">
        <v>7</v>
      </c>
      <c r="O29" s="334">
        <v>5</v>
      </c>
      <c r="P29" s="342">
        <v>10.25</v>
      </c>
      <c r="Q29" s="334"/>
      <c r="R29" s="340">
        <v>8.8</v>
      </c>
      <c r="S29" s="334">
        <v>5</v>
      </c>
      <c r="T29" s="340">
        <v>7.6</v>
      </c>
      <c r="U29" s="334"/>
      <c r="V29" s="30"/>
      <c r="W29" s="336"/>
      <c r="X29" s="339">
        <f>SUM(C29:W29)</f>
        <v>67.33999999999999</v>
      </c>
      <c r="Y29" s="31" t="str">
        <f>A29</f>
        <v>Thies, Doug</v>
      </c>
      <c r="Z29" s="11"/>
    </row>
    <row r="30" spans="1:26" s="4" customFormat="1" ht="19.5">
      <c r="A30" s="31" t="s">
        <v>94</v>
      </c>
      <c r="B30" s="32"/>
      <c r="C30" s="37"/>
      <c r="D30" s="37">
        <v>5</v>
      </c>
      <c r="E30" s="37">
        <v>5</v>
      </c>
      <c r="F30" s="30">
        <v>5</v>
      </c>
      <c r="G30" s="30">
        <v>5</v>
      </c>
      <c r="H30" s="30">
        <v>5</v>
      </c>
      <c r="I30" s="334">
        <v>5</v>
      </c>
      <c r="J30" s="340">
        <v>12.09</v>
      </c>
      <c r="K30" s="334">
        <v>5</v>
      </c>
      <c r="L30" s="340">
        <v>0</v>
      </c>
      <c r="M30" s="334"/>
      <c r="N30" s="340">
        <v>0</v>
      </c>
      <c r="O30" s="334">
        <v>5</v>
      </c>
      <c r="P30" s="342">
        <v>0</v>
      </c>
      <c r="Q30" s="334"/>
      <c r="R30" s="340">
        <v>0</v>
      </c>
      <c r="S30" s="334"/>
      <c r="T30" s="340">
        <v>0</v>
      </c>
      <c r="U30" s="334"/>
      <c r="V30" s="30">
        <v>2</v>
      </c>
      <c r="W30" s="336"/>
      <c r="X30" s="339">
        <f>SUM(C30:W30)</f>
        <v>54.09</v>
      </c>
      <c r="Y30" s="31" t="str">
        <f>A30</f>
        <v>York, Allen</v>
      </c>
      <c r="Z30" s="11"/>
    </row>
    <row r="31" spans="1:26" s="4" customFormat="1" ht="19.5">
      <c r="A31" s="31" t="s">
        <v>3</v>
      </c>
      <c r="B31" s="32"/>
      <c r="C31" s="37"/>
      <c r="D31" s="37">
        <v>5</v>
      </c>
      <c r="E31" s="37">
        <v>5</v>
      </c>
      <c r="F31" s="30">
        <v>5</v>
      </c>
      <c r="G31" s="30"/>
      <c r="H31" s="30">
        <v>5</v>
      </c>
      <c r="I31" s="334">
        <v>5</v>
      </c>
      <c r="J31" s="340">
        <v>22.21</v>
      </c>
      <c r="K31" s="334">
        <v>5</v>
      </c>
      <c r="L31" s="340">
        <v>13.67</v>
      </c>
      <c r="M31" s="334">
        <v>5</v>
      </c>
      <c r="N31" s="340">
        <v>9.85</v>
      </c>
      <c r="O31" s="334">
        <v>5</v>
      </c>
      <c r="P31" s="342">
        <v>11.13</v>
      </c>
      <c r="Q31" s="334">
        <v>5</v>
      </c>
      <c r="R31" s="340">
        <v>21.1</v>
      </c>
      <c r="S31" s="334">
        <v>5</v>
      </c>
      <c r="T31" s="340">
        <v>17.3</v>
      </c>
      <c r="U31" s="334"/>
      <c r="V31" s="30">
        <v>2</v>
      </c>
      <c r="W31" s="336"/>
      <c r="X31" s="339">
        <f>SUM(C31:W31)</f>
        <v>147.26</v>
      </c>
      <c r="Y31" s="31" t="str">
        <f>A31</f>
        <v>Young, Bill</v>
      </c>
      <c r="Z31" s="11"/>
    </row>
    <row r="32" spans="1:26" s="4" customFormat="1" ht="20.25" thickBot="1">
      <c r="A32" s="31"/>
      <c r="B32" s="32"/>
      <c r="C32" s="37"/>
      <c r="D32" s="37"/>
      <c r="E32" s="37"/>
      <c r="F32" s="37"/>
      <c r="G32" s="37"/>
      <c r="H32" s="37"/>
      <c r="I32" s="103"/>
      <c r="J32" s="37"/>
      <c r="K32" s="80"/>
      <c r="L32" s="37"/>
      <c r="M32" s="80"/>
      <c r="N32" s="37"/>
      <c r="O32" s="80"/>
      <c r="P32" s="37"/>
      <c r="Q32" s="80"/>
      <c r="R32" s="37"/>
      <c r="S32" s="80"/>
      <c r="T32" s="37"/>
      <c r="U32" s="37"/>
      <c r="V32" s="37"/>
      <c r="W32" s="32"/>
      <c r="X32" s="31"/>
      <c r="Y32" s="106"/>
      <c r="Z32" s="11"/>
    </row>
    <row r="33" spans="1:24" s="12" customFormat="1" ht="20.25" thickBot="1">
      <c r="A33" s="33"/>
      <c r="B33" s="99" t="s">
        <v>33</v>
      </c>
      <c r="C33" s="100"/>
      <c r="D33" s="100"/>
      <c r="E33" s="101"/>
      <c r="F33" s="37"/>
      <c r="G33" s="33"/>
      <c r="I33" s="94" t="s">
        <v>34</v>
      </c>
      <c r="J33" s="95"/>
      <c r="K33" s="95"/>
      <c r="L33" s="95"/>
      <c r="M33" s="95"/>
      <c r="N33" s="95"/>
      <c r="O33" s="95"/>
      <c r="P33" s="96"/>
      <c r="Q33" s="96"/>
      <c r="R33" s="97"/>
      <c r="S33" s="4"/>
      <c r="T33" s="32"/>
      <c r="U33" s="32"/>
      <c r="V33" s="4"/>
      <c r="W33" s="32"/>
      <c r="X33" s="33"/>
    </row>
    <row r="34" spans="1:24" s="12" customFormat="1" ht="19.5">
      <c r="A34" s="33">
        <v>1</v>
      </c>
      <c r="B34" s="31" t="s">
        <v>57</v>
      </c>
      <c r="C34" s="32"/>
      <c r="E34" s="81">
        <v>208.5</v>
      </c>
      <c r="F34" s="33"/>
      <c r="G34" s="39"/>
      <c r="I34" s="50" t="s">
        <v>20</v>
      </c>
      <c r="J34" s="50"/>
      <c r="K34" s="50"/>
      <c r="L34" s="50"/>
      <c r="M34" s="50"/>
      <c r="N34" s="98"/>
      <c r="O34" s="98"/>
      <c r="P34" s="98"/>
      <c r="Q34" s="70"/>
      <c r="R34" s="70"/>
      <c r="S34" s="4"/>
      <c r="T34" s="32"/>
      <c r="U34" s="32"/>
      <c r="V34" s="4"/>
      <c r="W34" s="32"/>
      <c r="X34" s="37"/>
    </row>
    <row r="35" spans="1:23" s="12" customFormat="1" ht="19.5">
      <c r="A35" s="33">
        <v>2</v>
      </c>
      <c r="B35" s="31" t="s">
        <v>91</v>
      </c>
      <c r="C35" s="32"/>
      <c r="D35" s="4"/>
      <c r="E35" s="81">
        <v>156.05</v>
      </c>
      <c r="F35" s="49"/>
      <c r="G35" s="33"/>
      <c r="H35" s="4"/>
      <c r="I35" s="50" t="s">
        <v>36</v>
      </c>
      <c r="J35" s="50"/>
      <c r="K35" s="50"/>
      <c r="L35" s="50"/>
      <c r="M35" s="50"/>
      <c r="N35" s="50"/>
      <c r="O35" s="50"/>
      <c r="P35" s="50"/>
      <c r="Q35" s="48"/>
      <c r="R35" s="48"/>
      <c r="S35" s="4"/>
      <c r="T35" s="32"/>
      <c r="U35" s="32"/>
      <c r="V35" s="4"/>
      <c r="W35" s="32"/>
    </row>
    <row r="36" spans="1:27" s="4" customFormat="1" ht="19.5">
      <c r="A36" s="32">
        <v>3</v>
      </c>
      <c r="B36" s="31" t="s">
        <v>49</v>
      </c>
      <c r="C36" s="32"/>
      <c r="D36" s="12"/>
      <c r="E36" s="82">
        <v>153.34</v>
      </c>
      <c r="F36" s="49"/>
      <c r="G36" s="33"/>
      <c r="I36" s="50" t="s">
        <v>37</v>
      </c>
      <c r="J36" s="50"/>
      <c r="K36" s="50"/>
      <c r="L36" s="50"/>
      <c r="M36" s="50"/>
      <c r="N36" s="50"/>
      <c r="O36" s="50"/>
      <c r="P36" s="50"/>
      <c r="Q36" s="48"/>
      <c r="R36" s="48"/>
      <c r="T36" s="32"/>
      <c r="U36" s="32"/>
      <c r="W36" s="32"/>
      <c r="X36" s="32"/>
      <c r="AA36" s="11"/>
    </row>
    <row r="37" spans="1:27" s="4" customFormat="1" ht="19.5">
      <c r="A37" s="32">
        <v>4</v>
      </c>
      <c r="B37" s="31" t="s">
        <v>89</v>
      </c>
      <c r="C37" s="32"/>
      <c r="E37" s="81">
        <v>149.16</v>
      </c>
      <c r="F37" s="49"/>
      <c r="G37" s="33"/>
      <c r="I37" s="50" t="s">
        <v>38</v>
      </c>
      <c r="J37" s="50"/>
      <c r="K37" s="50"/>
      <c r="L37" s="50"/>
      <c r="M37" s="50"/>
      <c r="N37" s="50"/>
      <c r="O37" s="50"/>
      <c r="P37" s="50"/>
      <c r="Q37" s="48"/>
      <c r="R37" s="48"/>
      <c r="T37" s="32"/>
      <c r="U37" s="32"/>
      <c r="W37" s="32"/>
      <c r="X37" s="32"/>
      <c r="AA37" s="11"/>
    </row>
    <row r="38" spans="1:27" s="4" customFormat="1" ht="19.5">
      <c r="A38" s="32">
        <v>5</v>
      </c>
      <c r="B38" s="31" t="s">
        <v>3</v>
      </c>
      <c r="C38" s="32"/>
      <c r="E38" s="81">
        <v>147.26</v>
      </c>
      <c r="F38" s="49"/>
      <c r="G38" s="33"/>
      <c r="I38" s="50" t="s">
        <v>39</v>
      </c>
      <c r="J38" s="50"/>
      <c r="K38" s="50"/>
      <c r="L38" s="50"/>
      <c r="M38" s="50"/>
      <c r="N38" s="50"/>
      <c r="O38" s="50"/>
      <c r="P38" s="50"/>
      <c r="Q38" s="48"/>
      <c r="R38" s="48"/>
      <c r="T38" s="32"/>
      <c r="U38" s="32"/>
      <c r="W38" s="32"/>
      <c r="X38" s="32"/>
      <c r="AA38" s="11"/>
    </row>
    <row r="39" spans="1:27" s="4" customFormat="1" ht="19.5">
      <c r="A39" s="32">
        <v>6</v>
      </c>
      <c r="B39" s="67" t="s">
        <v>2</v>
      </c>
      <c r="C39" s="37"/>
      <c r="E39" s="81">
        <v>144.3</v>
      </c>
      <c r="F39" s="49"/>
      <c r="G39" s="33"/>
      <c r="I39" s="50" t="s">
        <v>40</v>
      </c>
      <c r="J39" s="50"/>
      <c r="K39" s="50"/>
      <c r="L39" s="50"/>
      <c r="M39" s="50"/>
      <c r="N39" s="50"/>
      <c r="O39" s="50"/>
      <c r="P39" s="50"/>
      <c r="Q39" s="48"/>
      <c r="R39" s="48"/>
      <c r="T39" s="32"/>
      <c r="U39" s="32"/>
      <c r="W39" s="32"/>
      <c r="X39" s="32"/>
      <c r="AA39" s="11"/>
    </row>
    <row r="40" spans="1:27" s="4" customFormat="1" ht="19.5">
      <c r="A40" s="32">
        <v>7</v>
      </c>
      <c r="B40" s="31" t="s">
        <v>44</v>
      </c>
      <c r="C40" s="32"/>
      <c r="E40" s="81">
        <v>143.91</v>
      </c>
      <c r="F40" s="49"/>
      <c r="G40" s="33"/>
      <c r="I40" s="50" t="s">
        <v>41</v>
      </c>
      <c r="J40" s="50"/>
      <c r="K40" s="50"/>
      <c r="L40" s="50"/>
      <c r="M40" s="50"/>
      <c r="N40" s="50"/>
      <c r="O40" s="50"/>
      <c r="P40" s="50"/>
      <c r="Q40" s="48"/>
      <c r="R40" s="48"/>
      <c r="T40" s="32"/>
      <c r="U40" s="32"/>
      <c r="W40" s="32"/>
      <c r="X40" s="32"/>
      <c r="AA40" s="11"/>
    </row>
    <row r="41" spans="1:27" s="4" customFormat="1" ht="19.5">
      <c r="A41" s="32">
        <v>8</v>
      </c>
      <c r="B41" s="31" t="s">
        <v>100</v>
      </c>
      <c r="C41" s="32"/>
      <c r="E41" s="81">
        <v>143.83</v>
      </c>
      <c r="F41" s="49"/>
      <c r="G41" s="33"/>
      <c r="I41" s="50" t="s">
        <v>21</v>
      </c>
      <c r="J41" s="50"/>
      <c r="K41" s="50"/>
      <c r="L41" s="50"/>
      <c r="M41" s="50"/>
      <c r="N41" s="50"/>
      <c r="O41" s="50"/>
      <c r="P41" s="50"/>
      <c r="Q41" s="48"/>
      <c r="R41" s="48"/>
      <c r="S41" s="107"/>
      <c r="T41" s="107"/>
      <c r="U41" s="107"/>
      <c r="V41" s="107"/>
      <c r="W41" s="107"/>
      <c r="X41" s="32"/>
      <c r="AA41" s="11"/>
    </row>
    <row r="42" spans="1:27" s="4" customFormat="1" ht="19.5">
      <c r="A42" s="32">
        <v>9</v>
      </c>
      <c r="B42" s="31" t="s">
        <v>74</v>
      </c>
      <c r="C42" s="32"/>
      <c r="E42" s="81">
        <v>132.88</v>
      </c>
      <c r="F42" s="49"/>
      <c r="G42" s="33"/>
      <c r="I42" s="111" t="s">
        <v>60</v>
      </c>
      <c r="J42" s="111"/>
      <c r="K42" s="111"/>
      <c r="L42" s="111"/>
      <c r="M42" s="111"/>
      <c r="N42" s="50"/>
      <c r="O42" s="50"/>
      <c r="P42" s="50"/>
      <c r="Q42" s="48"/>
      <c r="R42" s="48"/>
      <c r="S42" s="107"/>
      <c r="T42" s="107"/>
      <c r="U42" s="107"/>
      <c r="V42" s="107"/>
      <c r="W42" s="107"/>
      <c r="X42" s="32"/>
      <c r="AA42" s="11"/>
    </row>
    <row r="43" spans="1:27" s="4" customFormat="1" ht="19.5">
      <c r="A43" s="32">
        <v>10</v>
      </c>
      <c r="B43" s="67" t="s">
        <v>0</v>
      </c>
      <c r="C43" s="32"/>
      <c r="E43" s="81">
        <v>125.26</v>
      </c>
      <c r="F43" s="49"/>
      <c r="G43" s="33"/>
      <c r="I43" s="127" t="s">
        <v>61</v>
      </c>
      <c r="J43" s="128"/>
      <c r="K43" s="128"/>
      <c r="L43" s="128"/>
      <c r="M43" s="128"/>
      <c r="N43" s="128"/>
      <c r="O43" s="50"/>
      <c r="P43" s="50"/>
      <c r="Q43" s="48"/>
      <c r="R43" s="48"/>
      <c r="S43" s="107"/>
      <c r="T43" s="107"/>
      <c r="U43" s="107"/>
      <c r="V43" s="107"/>
      <c r="W43" s="107"/>
      <c r="X43" s="32"/>
      <c r="AA43" s="11"/>
    </row>
    <row r="44" spans="1:27" s="4" customFormat="1" ht="19.5">
      <c r="A44" s="32">
        <v>11</v>
      </c>
      <c r="B44" s="67" t="s">
        <v>101</v>
      </c>
      <c r="C44" s="32"/>
      <c r="E44" s="81">
        <v>124.87</v>
      </c>
      <c r="F44" s="49"/>
      <c r="G44" s="33"/>
      <c r="I44" s="50" t="s">
        <v>35</v>
      </c>
      <c r="J44" s="50"/>
      <c r="K44" s="50"/>
      <c r="L44" s="50"/>
      <c r="M44" s="50"/>
      <c r="N44" s="50"/>
      <c r="O44" s="50"/>
      <c r="P44" s="50"/>
      <c r="Q44" s="48"/>
      <c r="R44" s="48"/>
      <c r="S44" s="107"/>
      <c r="T44" s="107"/>
      <c r="U44" s="107"/>
      <c r="V44" s="107"/>
      <c r="W44" s="107"/>
      <c r="X44" s="32"/>
      <c r="AA44" s="11"/>
    </row>
    <row r="45" spans="1:27" s="4" customFormat="1" ht="19.5">
      <c r="A45" s="32">
        <v>12</v>
      </c>
      <c r="B45" s="31" t="s">
        <v>117</v>
      </c>
      <c r="C45" s="32"/>
      <c r="E45" s="81">
        <v>116.96</v>
      </c>
      <c r="F45" s="49"/>
      <c r="G45" s="49"/>
      <c r="H45" s="32"/>
      <c r="I45" s="50" t="s">
        <v>50</v>
      </c>
      <c r="J45" s="48"/>
      <c r="K45" s="48"/>
      <c r="L45" s="48"/>
      <c r="M45" s="48"/>
      <c r="N45" s="48"/>
      <c r="O45" s="48"/>
      <c r="P45" s="48"/>
      <c r="Q45" s="48"/>
      <c r="R45" s="48"/>
      <c r="S45" s="107"/>
      <c r="T45" s="107"/>
      <c r="U45" s="107"/>
      <c r="V45" s="107"/>
      <c r="W45" s="107"/>
      <c r="X45" s="32"/>
      <c r="AA45" s="11"/>
    </row>
    <row r="46" spans="1:28" s="4" customFormat="1" ht="19.5">
      <c r="A46" s="32">
        <v>13</v>
      </c>
      <c r="B46" s="31" t="s">
        <v>104</v>
      </c>
      <c r="C46" s="32"/>
      <c r="E46" s="81">
        <v>116.8</v>
      </c>
      <c r="F46" s="49"/>
      <c r="G46" s="49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107"/>
      <c r="T46" s="107"/>
      <c r="U46" s="107"/>
      <c r="V46" s="107"/>
      <c r="W46" s="107"/>
      <c r="X46" s="32"/>
      <c r="Y46" s="32"/>
      <c r="AB46" s="11"/>
    </row>
    <row r="47" spans="1:28" s="4" customFormat="1" ht="19.5">
      <c r="A47" s="32">
        <v>14</v>
      </c>
      <c r="B47" s="31" t="s">
        <v>43</v>
      </c>
      <c r="C47" s="107"/>
      <c r="E47" s="81">
        <v>113.73</v>
      </c>
      <c r="F47" s="49"/>
      <c r="G47" s="49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107"/>
      <c r="T47" s="107"/>
      <c r="U47" s="107"/>
      <c r="V47" s="107"/>
      <c r="W47" s="107"/>
      <c r="X47" s="32"/>
      <c r="Y47" s="32"/>
      <c r="AB47" s="11"/>
    </row>
    <row r="48" spans="1:28" s="4" customFormat="1" ht="19.5">
      <c r="A48" s="32">
        <v>15</v>
      </c>
      <c r="B48" s="31" t="s">
        <v>29</v>
      </c>
      <c r="C48" s="32"/>
      <c r="E48" s="81">
        <v>110.07</v>
      </c>
      <c r="F48" s="49"/>
      <c r="G48" s="49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107"/>
      <c r="T48" s="107"/>
      <c r="U48" s="107"/>
      <c r="V48" s="107"/>
      <c r="W48" s="107"/>
      <c r="X48" s="32"/>
      <c r="Y48" s="32"/>
      <c r="AB48" s="11"/>
    </row>
    <row r="49" spans="1:28" s="4" customFormat="1" ht="19.5">
      <c r="A49" s="32">
        <v>16</v>
      </c>
      <c r="B49" s="31" t="s">
        <v>1</v>
      </c>
      <c r="C49" s="32"/>
      <c r="E49" s="81">
        <v>108.9</v>
      </c>
      <c r="F49" s="49"/>
      <c r="G49" s="49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107"/>
      <c r="T49" s="107"/>
      <c r="U49" s="107"/>
      <c r="V49" s="107"/>
      <c r="W49" s="107"/>
      <c r="X49" s="32"/>
      <c r="Y49" s="32"/>
      <c r="AB49" s="11"/>
    </row>
    <row r="50" spans="1:28" s="4" customFormat="1" ht="19.5">
      <c r="A50" s="32">
        <v>17</v>
      </c>
      <c r="B50" s="31" t="s">
        <v>96</v>
      </c>
      <c r="C50" s="32"/>
      <c r="D50" s="107"/>
      <c r="E50" s="81">
        <v>96.3</v>
      </c>
      <c r="F50" s="49"/>
      <c r="G50" s="49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107"/>
      <c r="T50" s="107"/>
      <c r="U50" s="107"/>
      <c r="V50" s="107"/>
      <c r="W50" s="107"/>
      <c r="X50" s="32"/>
      <c r="Y50" s="32"/>
      <c r="AB50" s="11"/>
    </row>
    <row r="51" spans="1:28" s="4" customFormat="1" ht="19.5">
      <c r="A51" s="32">
        <v>18</v>
      </c>
      <c r="B51" s="31" t="s">
        <v>98</v>
      </c>
      <c r="C51" s="107"/>
      <c r="D51" s="107"/>
      <c r="E51" s="81">
        <v>77.94</v>
      </c>
      <c r="F51" s="49"/>
      <c r="G51" s="49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107"/>
      <c r="T51" s="107"/>
      <c r="U51" s="107"/>
      <c r="V51" s="107"/>
      <c r="W51" s="107"/>
      <c r="X51" s="32"/>
      <c r="Y51" s="32"/>
      <c r="AB51" s="11"/>
    </row>
    <row r="52" spans="1:28" s="4" customFormat="1" ht="19.5">
      <c r="A52" s="32">
        <v>19</v>
      </c>
      <c r="B52" s="31" t="s">
        <v>88</v>
      </c>
      <c r="C52" s="107"/>
      <c r="E52" s="81">
        <v>74.06</v>
      </c>
      <c r="F52" s="49"/>
      <c r="G52" s="49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107"/>
      <c r="T52" s="107"/>
      <c r="U52" s="107"/>
      <c r="V52" s="107"/>
      <c r="W52" s="107"/>
      <c r="X52" s="32"/>
      <c r="Y52" s="32"/>
      <c r="AB52" s="11"/>
    </row>
    <row r="53" spans="1:28" s="4" customFormat="1" ht="19.5">
      <c r="A53" s="32">
        <v>20</v>
      </c>
      <c r="B53" s="31" t="s">
        <v>28</v>
      </c>
      <c r="C53" s="32"/>
      <c r="E53" s="81">
        <v>69.84</v>
      </c>
      <c r="F53" s="49"/>
      <c r="G53" s="49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107"/>
      <c r="T53" s="107"/>
      <c r="U53" s="107"/>
      <c r="V53" s="107"/>
      <c r="W53" s="107"/>
      <c r="X53" s="32"/>
      <c r="Y53" s="32"/>
      <c r="AB53" s="11"/>
    </row>
    <row r="54" spans="1:28" s="4" customFormat="1" ht="19.5">
      <c r="A54" s="4">
        <v>21</v>
      </c>
      <c r="B54" s="31" t="s">
        <v>122</v>
      </c>
      <c r="C54" s="32"/>
      <c r="E54" s="81">
        <v>67.34</v>
      </c>
      <c r="F54" s="49"/>
      <c r="G54" s="49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107"/>
      <c r="T54" s="107"/>
      <c r="U54" s="107"/>
      <c r="V54" s="107"/>
      <c r="W54" s="107"/>
      <c r="X54" s="32"/>
      <c r="Y54" s="32"/>
      <c r="AB54" s="11"/>
    </row>
    <row r="55" spans="1:28" s="4" customFormat="1" ht="19.5">
      <c r="A55" s="32">
        <v>22</v>
      </c>
      <c r="B55" s="67" t="s">
        <v>102</v>
      </c>
      <c r="E55" s="103">
        <v>61.95</v>
      </c>
      <c r="F55" s="49"/>
      <c r="G55" s="49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107"/>
      <c r="T55" s="107"/>
      <c r="U55" s="107"/>
      <c r="V55" s="107"/>
      <c r="W55" s="107"/>
      <c r="X55" s="32"/>
      <c r="Y55" s="32"/>
      <c r="AB55" s="11"/>
    </row>
    <row r="56" spans="1:28" s="4" customFormat="1" ht="19.5">
      <c r="A56" s="4">
        <v>23</v>
      </c>
      <c r="B56" s="31" t="s">
        <v>72</v>
      </c>
      <c r="C56" s="32"/>
      <c r="E56" s="82">
        <v>40</v>
      </c>
      <c r="F56" s="49"/>
      <c r="G56" s="49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107"/>
      <c r="T56" s="107"/>
      <c r="U56" s="107"/>
      <c r="V56" s="107"/>
      <c r="W56" s="107"/>
      <c r="X56" s="32"/>
      <c r="Y56" s="32"/>
      <c r="AB56" s="11"/>
    </row>
    <row r="57" spans="1:28" s="4" customFormat="1" ht="19.5">
      <c r="A57" s="107">
        <v>24</v>
      </c>
      <c r="B57" s="31" t="s">
        <v>103</v>
      </c>
      <c r="C57" s="32"/>
      <c r="D57" s="107"/>
      <c r="E57" s="81">
        <v>33.09</v>
      </c>
      <c r="F57" s="107"/>
      <c r="G57" s="107"/>
      <c r="H57" s="107"/>
      <c r="I57" s="32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32"/>
      <c r="Y57" s="32"/>
      <c r="AB57" s="11"/>
    </row>
    <row r="58" spans="1:5" ht="19.5">
      <c r="A58" s="107">
        <v>25</v>
      </c>
      <c r="B58" s="31" t="s">
        <v>65</v>
      </c>
      <c r="D58" s="4"/>
      <c r="E58" s="81">
        <v>24.5</v>
      </c>
    </row>
    <row r="59" spans="1:5" ht="19.5">
      <c r="A59" s="32">
        <v>26</v>
      </c>
      <c r="B59" s="67" t="s">
        <v>118</v>
      </c>
      <c r="D59" s="4"/>
      <c r="E59" s="103">
        <v>7</v>
      </c>
    </row>
    <row r="60" spans="1:5" ht="19.5">
      <c r="A60" s="107">
        <v>27</v>
      </c>
      <c r="B60" s="31"/>
      <c r="D60" s="4"/>
      <c r="E60" s="81"/>
    </row>
    <row r="61" spans="1:5" ht="19.5">
      <c r="A61" s="107">
        <v>28</v>
      </c>
      <c r="B61" s="31"/>
      <c r="E61" s="81"/>
    </row>
    <row r="62" spans="1:5" ht="19.5" customHeight="1">
      <c r="A62" s="107">
        <v>29</v>
      </c>
      <c r="B62" s="67"/>
      <c r="D62" s="4"/>
      <c r="E62" s="103"/>
    </row>
    <row r="63" spans="1:5" ht="19.5">
      <c r="A63" s="107">
        <v>30</v>
      </c>
      <c r="B63" s="67"/>
      <c r="E63" s="103"/>
    </row>
  </sheetData>
  <printOptions/>
  <pageMargins left="0.75" right="0.75" top="0.38" bottom="0.25" header="0.12" footer="0.11"/>
  <pageSetup horizontalDpi="600" verticalDpi="600" orientation="landscape" scale="45" r:id="rId1"/>
  <headerFooter alignWithMargins="0">
    <oddHeader>&amp;C&amp;"Comic Sans MS,Bold Italic"&amp;14 2005 SPORTSMEN BASSMATERS 
"MR. BASS  POINT  STATISTICS"
&amp;"MS Sans Serif,Bold Italic"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="75" zoomScaleNormal="75" workbookViewId="0" topLeftCell="I11">
      <selection activeCell="U38" sqref="U38"/>
    </sheetView>
  </sheetViews>
  <sheetFormatPr defaultColWidth="9.140625" defaultRowHeight="12.75"/>
  <cols>
    <col min="1" max="1" width="20.140625" style="7" customWidth="1"/>
    <col min="2" max="2" width="10.00390625" style="0" customWidth="1"/>
    <col min="3" max="3" width="5.7109375" style="0" customWidth="1"/>
    <col min="5" max="5" width="20.140625" style="7" customWidth="1"/>
    <col min="6" max="6" width="10.00390625" style="0" customWidth="1"/>
    <col min="7" max="7" width="5.7109375" style="0" customWidth="1"/>
    <col min="8" max="8" width="9.140625" style="7" customWidth="1"/>
    <col min="9" max="9" width="20.140625" style="7" customWidth="1"/>
    <col min="10" max="10" width="10.00390625" style="0" customWidth="1"/>
    <col min="11" max="11" width="5.7109375" style="0" customWidth="1"/>
    <col min="12" max="12" width="9.140625" style="13" customWidth="1"/>
    <col min="13" max="13" width="20.140625" style="7" customWidth="1"/>
    <col min="14" max="14" width="10.00390625" style="0" customWidth="1"/>
    <col min="15" max="15" width="5.7109375" style="0" customWidth="1"/>
    <col min="16" max="16" width="9.140625" style="7" customWidth="1"/>
    <col min="17" max="17" width="20.140625" style="7" customWidth="1"/>
    <col min="18" max="18" width="10.00390625" style="0" customWidth="1"/>
    <col min="19" max="19" width="5.7109375" style="0" customWidth="1"/>
    <col min="21" max="21" width="20.140625" style="7" customWidth="1"/>
    <col min="22" max="22" width="10.00390625" style="0" customWidth="1"/>
    <col min="23" max="23" width="5.7109375" style="0" customWidth="1"/>
  </cols>
  <sheetData>
    <row r="1" spans="1:24" ht="20.25" thickBot="1">
      <c r="A1" s="294" t="s">
        <v>105</v>
      </c>
      <c r="B1" s="234"/>
      <c r="C1" s="235"/>
      <c r="D1" s="20"/>
      <c r="E1" s="294" t="s">
        <v>106</v>
      </c>
      <c r="F1" s="311"/>
      <c r="G1" s="235"/>
      <c r="H1" s="21"/>
      <c r="I1" s="294" t="s">
        <v>107</v>
      </c>
      <c r="J1" s="234"/>
      <c r="K1" s="235"/>
      <c r="L1" s="22"/>
      <c r="M1" s="294" t="s">
        <v>125</v>
      </c>
      <c r="N1" s="311"/>
      <c r="O1" s="235"/>
      <c r="P1" s="23"/>
      <c r="Q1" s="294" t="s">
        <v>110</v>
      </c>
      <c r="R1" s="311"/>
      <c r="S1" s="235"/>
      <c r="T1" s="4"/>
      <c r="U1" s="294" t="s">
        <v>109</v>
      </c>
      <c r="V1" s="234"/>
      <c r="W1" s="235"/>
      <c r="X1" s="2"/>
    </row>
    <row r="2" spans="1:23" ht="18" customHeight="1" thickBot="1">
      <c r="A2" s="249" t="s">
        <v>91</v>
      </c>
      <c r="B2" s="250">
        <v>19.63</v>
      </c>
      <c r="C2" s="251">
        <v>5</v>
      </c>
      <c r="D2" s="107"/>
      <c r="E2" s="192" t="s">
        <v>57</v>
      </c>
      <c r="F2" s="236">
        <v>15.74</v>
      </c>
      <c r="G2" s="252">
        <v>5</v>
      </c>
      <c r="H2" s="109"/>
      <c r="I2" s="192" t="s">
        <v>29</v>
      </c>
      <c r="J2" s="236">
        <v>17.21</v>
      </c>
      <c r="K2" s="252">
        <v>5</v>
      </c>
      <c r="L2" s="110"/>
      <c r="M2" s="192" t="s">
        <v>101</v>
      </c>
      <c r="N2" s="236">
        <v>9.55</v>
      </c>
      <c r="O2" s="252">
        <v>5</v>
      </c>
      <c r="P2" s="109"/>
      <c r="Q2" s="192" t="s">
        <v>44</v>
      </c>
      <c r="R2" s="236">
        <v>8.2</v>
      </c>
      <c r="S2" s="252">
        <v>5</v>
      </c>
      <c r="T2" s="107"/>
      <c r="U2" s="192" t="s">
        <v>89</v>
      </c>
      <c r="V2" s="236">
        <v>11.4</v>
      </c>
      <c r="W2" s="252">
        <v>5</v>
      </c>
    </row>
    <row r="3" spans="1:24" s="2" customFormat="1" ht="19.5">
      <c r="A3" s="139" t="s">
        <v>57</v>
      </c>
      <c r="B3" s="140">
        <v>16.89</v>
      </c>
      <c r="C3" s="237">
        <v>5</v>
      </c>
      <c r="D3" s="35"/>
      <c r="E3" s="139" t="s">
        <v>49</v>
      </c>
      <c r="F3" s="175">
        <v>13.26</v>
      </c>
      <c r="G3" s="237">
        <v>5</v>
      </c>
      <c r="H3" s="35"/>
      <c r="I3" s="139" t="s">
        <v>57</v>
      </c>
      <c r="J3" s="175">
        <v>15.15</v>
      </c>
      <c r="K3" s="237">
        <v>5</v>
      </c>
      <c r="L3" s="37"/>
      <c r="M3" s="139" t="s">
        <v>89</v>
      </c>
      <c r="N3" s="175">
        <v>9.44</v>
      </c>
      <c r="O3" s="237">
        <v>4</v>
      </c>
      <c r="P3" s="35"/>
      <c r="Q3" s="139" t="s">
        <v>3</v>
      </c>
      <c r="R3" s="175">
        <v>8.1</v>
      </c>
      <c r="S3" s="237">
        <v>5</v>
      </c>
      <c r="T3" s="49"/>
      <c r="U3" s="139" t="s">
        <v>98</v>
      </c>
      <c r="V3" s="175">
        <v>11.4</v>
      </c>
      <c r="W3" s="237">
        <v>5</v>
      </c>
      <c r="X3"/>
    </row>
    <row r="4" spans="1:24" s="2" customFormat="1" ht="19.5">
      <c r="A4" s="129" t="s">
        <v>44</v>
      </c>
      <c r="B4" s="131">
        <v>15.74</v>
      </c>
      <c r="C4" s="238">
        <v>5</v>
      </c>
      <c r="D4" s="35"/>
      <c r="E4" s="129" t="s">
        <v>2</v>
      </c>
      <c r="F4" s="131">
        <v>12.41</v>
      </c>
      <c r="G4" s="238">
        <v>5</v>
      </c>
      <c r="H4" s="35"/>
      <c r="I4" s="129" t="s">
        <v>100</v>
      </c>
      <c r="J4" s="131">
        <v>12.4</v>
      </c>
      <c r="K4" s="238">
        <v>5</v>
      </c>
      <c r="L4" s="37"/>
      <c r="M4" s="129" t="s">
        <v>100</v>
      </c>
      <c r="N4" s="131">
        <v>8.77</v>
      </c>
      <c r="O4" s="238">
        <v>5</v>
      </c>
      <c r="P4" s="35"/>
      <c r="Q4" s="129" t="s">
        <v>2</v>
      </c>
      <c r="R4" s="131">
        <v>8</v>
      </c>
      <c r="S4" s="238">
        <v>5</v>
      </c>
      <c r="T4" s="49"/>
      <c r="U4" s="129" t="s">
        <v>57</v>
      </c>
      <c r="V4" s="131">
        <v>11.2</v>
      </c>
      <c r="W4" s="238">
        <v>5</v>
      </c>
      <c r="X4"/>
    </row>
    <row r="5" spans="1:24" s="2" customFormat="1" ht="19.5">
      <c r="A5" s="129" t="s">
        <v>117</v>
      </c>
      <c r="B5" s="132">
        <v>15.4</v>
      </c>
      <c r="C5" s="237">
        <v>5</v>
      </c>
      <c r="D5" s="35"/>
      <c r="E5" s="129" t="s">
        <v>117</v>
      </c>
      <c r="F5" s="131">
        <v>12.07</v>
      </c>
      <c r="G5" s="238">
        <v>5</v>
      </c>
      <c r="H5" s="35"/>
      <c r="I5" s="129" t="s">
        <v>44</v>
      </c>
      <c r="J5" s="131">
        <v>12.21</v>
      </c>
      <c r="K5" s="238">
        <v>5</v>
      </c>
      <c r="L5" s="37"/>
      <c r="M5" s="129" t="s">
        <v>74</v>
      </c>
      <c r="N5" s="131">
        <v>8.74</v>
      </c>
      <c r="O5" s="238">
        <v>5</v>
      </c>
      <c r="P5" s="35"/>
      <c r="Q5" s="129" t="s">
        <v>100</v>
      </c>
      <c r="R5" s="131">
        <v>7.6</v>
      </c>
      <c r="S5" s="238">
        <v>5</v>
      </c>
      <c r="T5" s="49"/>
      <c r="U5" s="129" t="s">
        <v>117</v>
      </c>
      <c r="V5" s="131">
        <v>10.5</v>
      </c>
      <c r="W5" s="238">
        <v>5</v>
      </c>
      <c r="X5"/>
    </row>
    <row r="6" spans="1:23" ht="19.5">
      <c r="A6" s="129" t="s">
        <v>3</v>
      </c>
      <c r="B6" s="132">
        <v>15.21</v>
      </c>
      <c r="C6" s="238">
        <v>5</v>
      </c>
      <c r="D6" s="35"/>
      <c r="E6" s="129" t="s">
        <v>122</v>
      </c>
      <c r="F6" s="132">
        <v>11.69</v>
      </c>
      <c r="G6" s="237">
        <v>5</v>
      </c>
      <c r="H6" s="35"/>
      <c r="I6" s="129" t="s">
        <v>43</v>
      </c>
      <c r="J6" s="132">
        <v>10.98</v>
      </c>
      <c r="K6" s="237">
        <v>4</v>
      </c>
      <c r="L6" s="37"/>
      <c r="M6" s="129" t="s">
        <v>91</v>
      </c>
      <c r="N6" s="132">
        <v>8.11</v>
      </c>
      <c r="O6" s="237">
        <v>5</v>
      </c>
      <c r="P6" s="35"/>
      <c r="Q6" s="129" t="s">
        <v>57</v>
      </c>
      <c r="R6" s="132">
        <v>7.4</v>
      </c>
      <c r="S6" s="237">
        <v>5</v>
      </c>
      <c r="T6" s="49"/>
      <c r="U6" s="129" t="s">
        <v>3</v>
      </c>
      <c r="V6" s="132">
        <v>10.3</v>
      </c>
      <c r="W6" s="237">
        <v>5</v>
      </c>
    </row>
    <row r="7" spans="1:23" ht="19.5">
      <c r="A7" s="129" t="s">
        <v>89</v>
      </c>
      <c r="B7" s="130">
        <v>14.05</v>
      </c>
      <c r="C7" s="238">
        <v>5</v>
      </c>
      <c r="D7" s="35"/>
      <c r="E7" s="129" t="s">
        <v>90</v>
      </c>
      <c r="F7" s="132">
        <v>11.03</v>
      </c>
      <c r="G7" s="238">
        <v>5</v>
      </c>
      <c r="H7" s="35"/>
      <c r="I7" s="129" t="s">
        <v>90</v>
      </c>
      <c r="J7" s="132">
        <v>9.76</v>
      </c>
      <c r="K7" s="238">
        <v>4</v>
      </c>
      <c r="L7" s="37"/>
      <c r="M7" s="129" t="s">
        <v>29</v>
      </c>
      <c r="N7" s="132">
        <v>7.89</v>
      </c>
      <c r="O7" s="238">
        <v>5</v>
      </c>
      <c r="P7" s="35"/>
      <c r="Q7" s="129" t="s">
        <v>91</v>
      </c>
      <c r="R7" s="132">
        <v>6.9</v>
      </c>
      <c r="S7" s="238">
        <v>5</v>
      </c>
      <c r="T7" s="32"/>
      <c r="U7" s="129" t="s">
        <v>91</v>
      </c>
      <c r="V7" s="132">
        <v>9.2</v>
      </c>
      <c r="W7" s="238">
        <v>5</v>
      </c>
    </row>
    <row r="8" spans="1:23" ht="19.5">
      <c r="A8" s="129" t="s">
        <v>90</v>
      </c>
      <c r="B8" s="132">
        <v>13.33</v>
      </c>
      <c r="C8" s="238">
        <v>5</v>
      </c>
      <c r="D8" s="35"/>
      <c r="E8" s="129" t="s">
        <v>96</v>
      </c>
      <c r="F8" s="130">
        <v>10.48</v>
      </c>
      <c r="G8" s="238">
        <v>5</v>
      </c>
      <c r="H8" s="35"/>
      <c r="I8" s="129" t="s">
        <v>96</v>
      </c>
      <c r="J8" s="130">
        <v>9.7</v>
      </c>
      <c r="K8" s="238">
        <v>4</v>
      </c>
      <c r="L8" s="37"/>
      <c r="M8" s="129" t="s">
        <v>2</v>
      </c>
      <c r="N8" s="130">
        <v>7.89</v>
      </c>
      <c r="O8" s="238">
        <v>5</v>
      </c>
      <c r="P8" s="35"/>
      <c r="Q8" s="129" t="s">
        <v>117</v>
      </c>
      <c r="R8" s="130">
        <v>6.7</v>
      </c>
      <c r="S8" s="238">
        <v>5</v>
      </c>
      <c r="T8" s="32"/>
      <c r="U8" s="129" t="s">
        <v>101</v>
      </c>
      <c r="V8" s="130">
        <v>8.95</v>
      </c>
      <c r="W8" s="238">
        <v>5</v>
      </c>
    </row>
    <row r="9" spans="1:23" ht="19.5">
      <c r="A9" s="129" t="s">
        <v>1</v>
      </c>
      <c r="B9" s="132">
        <v>12.7</v>
      </c>
      <c r="C9" s="238">
        <v>5</v>
      </c>
      <c r="D9" s="35"/>
      <c r="E9" s="129" t="s">
        <v>100</v>
      </c>
      <c r="F9" s="132">
        <v>9.86</v>
      </c>
      <c r="G9" s="238">
        <v>5</v>
      </c>
      <c r="H9" s="35"/>
      <c r="I9" s="129" t="s">
        <v>104</v>
      </c>
      <c r="J9" s="132">
        <v>9.08</v>
      </c>
      <c r="K9" s="238">
        <v>5</v>
      </c>
      <c r="L9" s="37"/>
      <c r="M9" s="129" t="s">
        <v>96</v>
      </c>
      <c r="N9" s="132">
        <v>7.45</v>
      </c>
      <c r="O9" s="238">
        <v>5</v>
      </c>
      <c r="P9" s="35"/>
      <c r="Q9" s="129" t="s">
        <v>0</v>
      </c>
      <c r="R9" s="132">
        <v>6.2</v>
      </c>
      <c r="S9" s="238">
        <v>5</v>
      </c>
      <c r="T9" s="32"/>
      <c r="U9" s="129" t="s">
        <v>2</v>
      </c>
      <c r="V9" s="132">
        <v>8.4</v>
      </c>
      <c r="W9" s="238">
        <v>5</v>
      </c>
    </row>
    <row r="10" spans="1:23" ht="19.5">
      <c r="A10" s="129" t="s">
        <v>29</v>
      </c>
      <c r="B10" s="132">
        <v>11.97</v>
      </c>
      <c r="C10" s="238">
        <v>5</v>
      </c>
      <c r="D10" s="35"/>
      <c r="E10" s="129" t="s">
        <v>43</v>
      </c>
      <c r="F10" s="132">
        <v>9.2</v>
      </c>
      <c r="G10" s="238">
        <v>5</v>
      </c>
      <c r="H10" s="69"/>
      <c r="I10" s="129" t="s">
        <v>74</v>
      </c>
      <c r="J10" s="132">
        <v>7.39</v>
      </c>
      <c r="K10" s="238">
        <v>3</v>
      </c>
      <c r="L10" s="37"/>
      <c r="M10" s="129" t="s">
        <v>98</v>
      </c>
      <c r="N10" s="132">
        <v>7.34</v>
      </c>
      <c r="O10" s="238">
        <v>5</v>
      </c>
      <c r="P10" s="37"/>
      <c r="Q10" s="129" t="s">
        <v>43</v>
      </c>
      <c r="R10" s="132">
        <v>6</v>
      </c>
      <c r="S10" s="238">
        <v>3</v>
      </c>
      <c r="T10" s="32"/>
      <c r="U10" s="129" t="s">
        <v>104</v>
      </c>
      <c r="V10" s="132">
        <v>8.3</v>
      </c>
      <c r="W10" s="238">
        <v>5</v>
      </c>
    </row>
    <row r="11" spans="1:23" ht="19.5">
      <c r="A11" s="129" t="s">
        <v>96</v>
      </c>
      <c r="B11" s="132">
        <v>11.57</v>
      </c>
      <c r="C11" s="238">
        <v>5</v>
      </c>
      <c r="D11" s="35"/>
      <c r="E11" s="129" t="s">
        <v>0</v>
      </c>
      <c r="F11" s="132">
        <v>8.83</v>
      </c>
      <c r="G11" s="238">
        <v>5</v>
      </c>
      <c r="H11" s="35"/>
      <c r="I11" s="129" t="s">
        <v>117</v>
      </c>
      <c r="J11" s="132">
        <v>6.13</v>
      </c>
      <c r="K11" s="238">
        <v>3</v>
      </c>
      <c r="L11" s="37"/>
      <c r="M11" s="129" t="s">
        <v>57</v>
      </c>
      <c r="N11" s="132">
        <v>7.12</v>
      </c>
      <c r="O11" s="238">
        <v>5</v>
      </c>
      <c r="P11" s="35"/>
      <c r="Q11" s="129" t="s">
        <v>104</v>
      </c>
      <c r="R11" s="132">
        <v>5.5</v>
      </c>
      <c r="S11" s="238">
        <v>5</v>
      </c>
      <c r="T11" s="32"/>
      <c r="U11" s="129" t="s">
        <v>29</v>
      </c>
      <c r="V11" s="132">
        <v>8.3</v>
      </c>
      <c r="W11" s="238">
        <v>5</v>
      </c>
    </row>
    <row r="12" spans="1:23" ht="19.5">
      <c r="A12" s="129" t="s">
        <v>101</v>
      </c>
      <c r="B12" s="132">
        <v>11.05</v>
      </c>
      <c r="C12" s="238">
        <v>5</v>
      </c>
      <c r="D12" s="35"/>
      <c r="E12" s="129" t="s">
        <v>102</v>
      </c>
      <c r="F12" s="132">
        <v>8.79</v>
      </c>
      <c r="G12" s="238">
        <v>5</v>
      </c>
      <c r="H12" s="35"/>
      <c r="I12" s="129" t="s">
        <v>49</v>
      </c>
      <c r="J12" s="132">
        <v>5.27</v>
      </c>
      <c r="K12" s="238">
        <v>2</v>
      </c>
      <c r="L12" s="37"/>
      <c r="M12" s="129" t="s">
        <v>44</v>
      </c>
      <c r="N12" s="132">
        <v>6.68</v>
      </c>
      <c r="O12" s="238">
        <v>5</v>
      </c>
      <c r="P12" s="35"/>
      <c r="Q12" s="129" t="s">
        <v>101</v>
      </c>
      <c r="R12" s="132">
        <v>5.4</v>
      </c>
      <c r="S12" s="238">
        <v>5</v>
      </c>
      <c r="T12" s="32"/>
      <c r="U12" s="129" t="s">
        <v>74</v>
      </c>
      <c r="V12" s="132">
        <v>7.2</v>
      </c>
      <c r="W12" s="238">
        <v>5</v>
      </c>
    </row>
    <row r="13" spans="1:23" ht="19.5">
      <c r="A13" s="129" t="s">
        <v>49</v>
      </c>
      <c r="B13" s="132">
        <v>10.35</v>
      </c>
      <c r="C13" s="238">
        <v>5</v>
      </c>
      <c r="D13" s="35"/>
      <c r="E13" s="129" t="s">
        <v>3</v>
      </c>
      <c r="F13" s="132">
        <v>8.67</v>
      </c>
      <c r="G13" s="238">
        <v>5</v>
      </c>
      <c r="H13" s="35"/>
      <c r="I13" s="129" t="s">
        <v>3</v>
      </c>
      <c r="J13" s="132">
        <v>4.85</v>
      </c>
      <c r="K13" s="238">
        <v>2</v>
      </c>
      <c r="L13" s="37"/>
      <c r="M13" s="129" t="s">
        <v>3</v>
      </c>
      <c r="N13" s="132">
        <v>6.13</v>
      </c>
      <c r="O13" s="238">
        <v>5</v>
      </c>
      <c r="P13" s="35"/>
      <c r="Q13" s="129" t="s">
        <v>89</v>
      </c>
      <c r="R13" s="132">
        <v>5.3</v>
      </c>
      <c r="S13" s="238">
        <v>5</v>
      </c>
      <c r="T13" s="32"/>
      <c r="U13" s="129" t="s">
        <v>43</v>
      </c>
      <c r="V13" s="132">
        <v>6.55</v>
      </c>
      <c r="W13" s="238">
        <v>5</v>
      </c>
    </row>
    <row r="14" spans="1:23" ht="19.5">
      <c r="A14" s="129" t="s">
        <v>104</v>
      </c>
      <c r="B14" s="131">
        <v>9.25</v>
      </c>
      <c r="C14" s="237">
        <v>5</v>
      </c>
      <c r="D14" s="35"/>
      <c r="E14" s="129" t="s">
        <v>91</v>
      </c>
      <c r="F14" s="132">
        <v>8.66</v>
      </c>
      <c r="G14" s="238">
        <v>5</v>
      </c>
      <c r="H14" s="35"/>
      <c r="I14" s="129" t="s">
        <v>102</v>
      </c>
      <c r="J14" s="132">
        <v>4.75</v>
      </c>
      <c r="K14" s="238">
        <v>2</v>
      </c>
      <c r="L14" s="37"/>
      <c r="M14" s="129" t="s">
        <v>28</v>
      </c>
      <c r="N14" s="132">
        <v>6.13</v>
      </c>
      <c r="O14" s="238">
        <v>5</v>
      </c>
      <c r="P14" s="35"/>
      <c r="Q14" s="129" t="s">
        <v>1</v>
      </c>
      <c r="R14" s="132">
        <v>5</v>
      </c>
      <c r="S14" s="238">
        <v>4</v>
      </c>
      <c r="T14" s="32"/>
      <c r="U14" s="129" t="s">
        <v>88</v>
      </c>
      <c r="V14" s="132">
        <v>6.4</v>
      </c>
      <c r="W14" s="238">
        <v>5</v>
      </c>
    </row>
    <row r="15" spans="1:23" ht="19.5">
      <c r="A15" s="129" t="s">
        <v>102</v>
      </c>
      <c r="B15" s="132">
        <v>9.03</v>
      </c>
      <c r="C15" s="238">
        <v>3</v>
      </c>
      <c r="D15" s="35"/>
      <c r="E15" s="129" t="s">
        <v>88</v>
      </c>
      <c r="F15" s="131">
        <v>8.51</v>
      </c>
      <c r="G15" s="237">
        <v>5</v>
      </c>
      <c r="H15" s="35"/>
      <c r="I15" s="129" t="s">
        <v>91</v>
      </c>
      <c r="J15" s="131">
        <v>4.55</v>
      </c>
      <c r="K15" s="237">
        <v>2</v>
      </c>
      <c r="L15" s="37"/>
      <c r="M15" s="129" t="s">
        <v>122</v>
      </c>
      <c r="N15" s="131">
        <v>5.25</v>
      </c>
      <c r="O15" s="237">
        <v>3</v>
      </c>
      <c r="P15" s="35"/>
      <c r="Q15" s="129" t="s">
        <v>28</v>
      </c>
      <c r="R15" s="131">
        <v>4.8</v>
      </c>
      <c r="S15" s="237">
        <v>5</v>
      </c>
      <c r="T15" s="32"/>
      <c r="U15" s="129" t="s">
        <v>44</v>
      </c>
      <c r="V15" s="131">
        <v>6.1</v>
      </c>
      <c r="W15" s="237">
        <v>5</v>
      </c>
    </row>
    <row r="16" spans="1:23" ht="19.5">
      <c r="A16" s="133" t="s">
        <v>100</v>
      </c>
      <c r="B16" s="132">
        <v>7.2</v>
      </c>
      <c r="C16" s="238">
        <v>5</v>
      </c>
      <c r="D16" s="35"/>
      <c r="E16" s="129" t="s">
        <v>44</v>
      </c>
      <c r="F16" s="132">
        <v>7.98</v>
      </c>
      <c r="G16" s="238">
        <v>5</v>
      </c>
      <c r="H16" s="35"/>
      <c r="I16" s="129" t="s">
        <v>2</v>
      </c>
      <c r="J16" s="132">
        <v>3.6</v>
      </c>
      <c r="K16" s="238">
        <v>2</v>
      </c>
      <c r="L16" s="37"/>
      <c r="M16" s="129" t="s">
        <v>49</v>
      </c>
      <c r="N16" s="132">
        <v>4.36</v>
      </c>
      <c r="O16" s="238">
        <v>3</v>
      </c>
      <c r="P16" s="35"/>
      <c r="Q16" s="129" t="s">
        <v>122</v>
      </c>
      <c r="R16" s="132">
        <v>3.8</v>
      </c>
      <c r="S16" s="238">
        <v>3</v>
      </c>
      <c r="T16" s="32"/>
      <c r="U16" s="129" t="s">
        <v>96</v>
      </c>
      <c r="V16" s="132">
        <v>5.8</v>
      </c>
      <c r="W16" s="238">
        <v>5</v>
      </c>
    </row>
    <row r="17" spans="1:23" ht="19.5">
      <c r="A17" s="129" t="s">
        <v>94</v>
      </c>
      <c r="B17" s="132">
        <v>7.09</v>
      </c>
      <c r="C17" s="238">
        <v>5</v>
      </c>
      <c r="D17" s="35"/>
      <c r="E17" s="133" t="s">
        <v>101</v>
      </c>
      <c r="F17" s="132">
        <v>7.92</v>
      </c>
      <c r="G17" s="238">
        <v>5</v>
      </c>
      <c r="H17" s="35"/>
      <c r="I17" s="133" t="s">
        <v>0</v>
      </c>
      <c r="J17" s="132">
        <v>2.6</v>
      </c>
      <c r="K17" s="238">
        <v>2</v>
      </c>
      <c r="L17" s="37"/>
      <c r="M17" s="133" t="s">
        <v>104</v>
      </c>
      <c r="N17" s="132">
        <v>2.93</v>
      </c>
      <c r="O17" s="238">
        <v>3</v>
      </c>
      <c r="P17" s="35"/>
      <c r="Q17" s="133" t="s">
        <v>74</v>
      </c>
      <c r="R17" s="132">
        <v>3.2</v>
      </c>
      <c r="S17" s="238">
        <v>2</v>
      </c>
      <c r="T17" s="32"/>
      <c r="U17" s="133" t="s">
        <v>49</v>
      </c>
      <c r="V17" s="132">
        <v>5.4</v>
      </c>
      <c r="W17" s="238">
        <v>4</v>
      </c>
    </row>
    <row r="18" spans="1:23" ht="19.5">
      <c r="A18" s="129" t="s">
        <v>0</v>
      </c>
      <c r="B18" s="132">
        <v>4.69</v>
      </c>
      <c r="C18" s="238">
        <v>3</v>
      </c>
      <c r="D18" s="35"/>
      <c r="E18" s="129" t="s">
        <v>65</v>
      </c>
      <c r="F18" s="132">
        <v>7.5</v>
      </c>
      <c r="G18" s="238">
        <v>4</v>
      </c>
      <c r="H18" s="35"/>
      <c r="I18" s="129" t="s">
        <v>28</v>
      </c>
      <c r="J18" s="132">
        <v>2.56</v>
      </c>
      <c r="K18" s="238">
        <v>1</v>
      </c>
      <c r="L18" s="37"/>
      <c r="M18" s="133" t="s">
        <v>102</v>
      </c>
      <c r="N18" s="346">
        <v>2.38</v>
      </c>
      <c r="O18" s="347">
        <v>1</v>
      </c>
      <c r="P18" s="35"/>
      <c r="Q18" s="129" t="s">
        <v>29</v>
      </c>
      <c r="R18" s="132">
        <v>2.7</v>
      </c>
      <c r="S18" s="238">
        <v>3</v>
      </c>
      <c r="T18" s="32"/>
      <c r="U18" s="129" t="s">
        <v>122</v>
      </c>
      <c r="V18" s="132">
        <v>2.6</v>
      </c>
      <c r="W18" s="238">
        <v>2</v>
      </c>
    </row>
    <row r="19" spans="1:23" ht="19.5">
      <c r="A19" s="129" t="s">
        <v>73</v>
      </c>
      <c r="B19" s="132">
        <v>3.84</v>
      </c>
      <c r="C19" s="238">
        <v>2</v>
      </c>
      <c r="D19" s="35"/>
      <c r="E19" s="129" t="s">
        <v>104</v>
      </c>
      <c r="F19" s="132">
        <v>6.74</v>
      </c>
      <c r="G19" s="238">
        <v>4</v>
      </c>
      <c r="H19" s="35"/>
      <c r="I19" s="129" t="s">
        <v>1</v>
      </c>
      <c r="J19" s="132">
        <v>2</v>
      </c>
      <c r="K19" s="238">
        <v>2</v>
      </c>
      <c r="L19" s="37"/>
      <c r="M19" s="129" t="s">
        <v>117</v>
      </c>
      <c r="N19" s="132">
        <v>2.16</v>
      </c>
      <c r="O19" s="238">
        <v>2</v>
      </c>
      <c r="P19" s="35"/>
      <c r="Q19" s="129" t="s">
        <v>49</v>
      </c>
      <c r="R19" s="132">
        <v>1.7</v>
      </c>
      <c r="S19" s="238">
        <v>1</v>
      </c>
      <c r="T19" s="32"/>
      <c r="U19" s="129" t="s">
        <v>28</v>
      </c>
      <c r="V19" s="132">
        <v>2.3</v>
      </c>
      <c r="W19" s="238">
        <v>2</v>
      </c>
    </row>
    <row r="20" spans="1:23" ht="19.5">
      <c r="A20" s="129" t="s">
        <v>88</v>
      </c>
      <c r="B20" s="132">
        <v>3.15</v>
      </c>
      <c r="C20" s="238">
        <v>1</v>
      </c>
      <c r="D20" s="35"/>
      <c r="E20" s="129" t="s">
        <v>28</v>
      </c>
      <c r="F20" s="132">
        <v>5.05</v>
      </c>
      <c r="G20" s="238">
        <v>2</v>
      </c>
      <c r="H20" s="34"/>
      <c r="I20" s="129" t="s">
        <v>122</v>
      </c>
      <c r="J20" s="132">
        <v>2</v>
      </c>
      <c r="K20" s="238">
        <v>1</v>
      </c>
      <c r="L20" s="34"/>
      <c r="M20" s="129" t="s">
        <v>0</v>
      </c>
      <c r="N20" s="132">
        <v>1.94</v>
      </c>
      <c r="O20" s="238">
        <v>1</v>
      </c>
      <c r="P20" s="37"/>
      <c r="Q20" s="129" t="s">
        <v>96</v>
      </c>
      <c r="R20" s="132">
        <v>1.3</v>
      </c>
      <c r="S20" s="238">
        <v>1</v>
      </c>
      <c r="T20" s="32"/>
      <c r="U20" s="129" t="s">
        <v>1</v>
      </c>
      <c r="V20" s="132">
        <v>0</v>
      </c>
      <c r="W20" s="238">
        <v>0</v>
      </c>
    </row>
    <row r="21" spans="1:23" ht="19.5">
      <c r="A21" s="129" t="s">
        <v>74</v>
      </c>
      <c r="B21" s="132">
        <v>1.08</v>
      </c>
      <c r="C21" s="238">
        <v>1</v>
      </c>
      <c r="D21" s="35"/>
      <c r="E21" s="129" t="s">
        <v>1</v>
      </c>
      <c r="F21" s="132">
        <v>4.2</v>
      </c>
      <c r="G21" s="238">
        <v>3</v>
      </c>
      <c r="H21" s="34"/>
      <c r="I21" s="129" t="s">
        <v>89</v>
      </c>
      <c r="J21" s="132">
        <v>0</v>
      </c>
      <c r="K21" s="238">
        <v>0</v>
      </c>
      <c r="L21" s="34"/>
      <c r="M21" s="129" t="s">
        <v>90</v>
      </c>
      <c r="N21" s="132" t="s">
        <v>126</v>
      </c>
      <c r="O21" s="238"/>
      <c r="P21" s="37"/>
      <c r="Q21" s="129" t="s">
        <v>98</v>
      </c>
      <c r="R21" s="132">
        <v>1.2</v>
      </c>
      <c r="S21" s="238">
        <v>1</v>
      </c>
      <c r="T21" s="32"/>
      <c r="U21" s="129" t="s">
        <v>100</v>
      </c>
      <c r="V21" s="132">
        <v>0</v>
      </c>
      <c r="W21" s="238">
        <v>0</v>
      </c>
    </row>
    <row r="22" spans="1:23" ht="19.5">
      <c r="A22" s="137" t="s">
        <v>98</v>
      </c>
      <c r="B22" s="138" t="s">
        <v>120</v>
      </c>
      <c r="C22" s="238"/>
      <c r="D22" s="29"/>
      <c r="E22" s="129" t="s">
        <v>103</v>
      </c>
      <c r="F22" s="132">
        <v>3.09</v>
      </c>
      <c r="G22" s="238">
        <v>2</v>
      </c>
      <c r="H22" s="3"/>
      <c r="I22" s="129" t="s">
        <v>103</v>
      </c>
      <c r="J22" s="132">
        <v>0</v>
      </c>
      <c r="K22" s="238">
        <v>0</v>
      </c>
      <c r="L22" s="3"/>
      <c r="M22" s="129" t="s">
        <v>43</v>
      </c>
      <c r="N22" s="132" t="s">
        <v>126</v>
      </c>
      <c r="O22" s="238"/>
      <c r="P22" s="30"/>
      <c r="Q22" s="129" t="s">
        <v>88</v>
      </c>
      <c r="R22" s="132" t="s">
        <v>120</v>
      </c>
      <c r="S22" s="238"/>
      <c r="T22" s="4"/>
      <c r="U22" s="129" t="s">
        <v>0</v>
      </c>
      <c r="V22" s="132" t="s">
        <v>120</v>
      </c>
      <c r="W22" s="239"/>
    </row>
    <row r="23" spans="1:23" ht="19.5">
      <c r="A23" s="222" t="s">
        <v>65</v>
      </c>
      <c r="B23" s="221" t="s">
        <v>120</v>
      </c>
      <c r="C23" s="238"/>
      <c r="D23" s="29"/>
      <c r="E23" s="137" t="s">
        <v>74</v>
      </c>
      <c r="F23" s="138">
        <v>2.27</v>
      </c>
      <c r="G23" s="238">
        <v>2</v>
      </c>
      <c r="H23" s="29"/>
      <c r="I23" s="137" t="s">
        <v>88</v>
      </c>
      <c r="J23" s="138" t="s">
        <v>120</v>
      </c>
      <c r="K23" s="238"/>
      <c r="L23" s="30"/>
      <c r="M23" s="129" t="s">
        <v>88</v>
      </c>
      <c r="N23" s="132" t="s">
        <v>120</v>
      </c>
      <c r="O23" s="239"/>
      <c r="P23" s="29"/>
      <c r="Q23" s="137" t="s">
        <v>65</v>
      </c>
      <c r="R23" s="138" t="s">
        <v>120</v>
      </c>
      <c r="S23" s="239"/>
      <c r="T23" s="4"/>
      <c r="U23" s="137" t="s">
        <v>65</v>
      </c>
      <c r="V23" s="138" t="s">
        <v>120</v>
      </c>
      <c r="W23" s="239"/>
    </row>
    <row r="24" spans="1:23" ht="19.5">
      <c r="A24" s="222" t="s">
        <v>28</v>
      </c>
      <c r="B24" s="221" t="s">
        <v>120</v>
      </c>
      <c r="C24" s="238"/>
      <c r="D24" s="19"/>
      <c r="E24" s="222" t="s">
        <v>89</v>
      </c>
      <c r="F24" s="221">
        <v>1.97</v>
      </c>
      <c r="G24" s="277">
        <v>1</v>
      </c>
      <c r="H24" s="19"/>
      <c r="I24" s="222" t="s">
        <v>98</v>
      </c>
      <c r="J24" s="221" t="s">
        <v>120</v>
      </c>
      <c r="K24" s="277"/>
      <c r="L24" s="6"/>
      <c r="M24" s="137" t="s">
        <v>65</v>
      </c>
      <c r="N24" s="138" t="s">
        <v>120</v>
      </c>
      <c r="O24" s="239"/>
      <c r="P24" s="19"/>
      <c r="Q24" s="222" t="s">
        <v>102</v>
      </c>
      <c r="R24" s="221" t="s">
        <v>120</v>
      </c>
      <c r="S24" s="240"/>
      <c r="T24" s="14"/>
      <c r="U24" s="222" t="s">
        <v>102</v>
      </c>
      <c r="V24" s="221" t="s">
        <v>120</v>
      </c>
      <c r="W24" s="240"/>
    </row>
    <row r="25" spans="1:23" ht="19.5">
      <c r="A25" s="245" t="s">
        <v>103</v>
      </c>
      <c r="B25" s="246" t="s">
        <v>120</v>
      </c>
      <c r="C25" s="238"/>
      <c r="D25" s="19"/>
      <c r="E25" s="222" t="s">
        <v>98</v>
      </c>
      <c r="F25" s="221" t="s">
        <v>120</v>
      </c>
      <c r="G25" s="277"/>
      <c r="H25" s="19"/>
      <c r="I25" s="222" t="s">
        <v>65</v>
      </c>
      <c r="J25" s="221" t="s">
        <v>120</v>
      </c>
      <c r="K25" s="277"/>
      <c r="L25" s="6"/>
      <c r="M25" s="222" t="s">
        <v>103</v>
      </c>
      <c r="N25" s="221" t="s">
        <v>120</v>
      </c>
      <c r="O25" s="240"/>
      <c r="P25" s="19"/>
      <c r="Q25" s="222" t="s">
        <v>103</v>
      </c>
      <c r="R25" s="221" t="s">
        <v>120</v>
      </c>
      <c r="S25" s="238"/>
      <c r="T25" s="14"/>
      <c r="U25" s="222" t="s">
        <v>103</v>
      </c>
      <c r="V25" s="221" t="s">
        <v>120</v>
      </c>
      <c r="W25" s="240"/>
    </row>
    <row r="26" spans="1:23" ht="19.5">
      <c r="A26" s="222" t="s">
        <v>118</v>
      </c>
      <c r="B26" s="247" t="s">
        <v>120</v>
      </c>
      <c r="C26" s="238"/>
      <c r="D26" s="19"/>
      <c r="E26" s="222" t="s">
        <v>29</v>
      </c>
      <c r="F26" s="246" t="s">
        <v>120</v>
      </c>
      <c r="G26" s="277"/>
      <c r="H26" s="19"/>
      <c r="I26" s="222" t="s">
        <v>101</v>
      </c>
      <c r="J26" s="246" t="s">
        <v>120</v>
      </c>
      <c r="K26" s="277"/>
      <c r="L26" s="6"/>
      <c r="M26" s="222" t="s">
        <v>118</v>
      </c>
      <c r="N26" s="221" t="s">
        <v>120</v>
      </c>
      <c r="O26" s="240"/>
      <c r="P26" s="19"/>
      <c r="Q26" s="222" t="s">
        <v>118</v>
      </c>
      <c r="R26" s="246" t="s">
        <v>120</v>
      </c>
      <c r="S26" s="240"/>
      <c r="T26" s="14"/>
      <c r="U26" s="222" t="s">
        <v>118</v>
      </c>
      <c r="V26" s="246" t="s">
        <v>120</v>
      </c>
      <c r="W26" s="240"/>
    </row>
    <row r="27" spans="1:23" ht="19.5">
      <c r="A27" s="139" t="s">
        <v>72</v>
      </c>
      <c r="B27" s="132" t="s">
        <v>120</v>
      </c>
      <c r="C27" s="248"/>
      <c r="D27" s="19"/>
      <c r="E27" s="222" t="s">
        <v>118</v>
      </c>
      <c r="F27" s="221" t="s">
        <v>120</v>
      </c>
      <c r="G27" s="240"/>
      <c r="H27" s="19"/>
      <c r="I27" s="222" t="s">
        <v>118</v>
      </c>
      <c r="J27" s="221" t="s">
        <v>120</v>
      </c>
      <c r="K27" s="277"/>
      <c r="L27" s="6"/>
      <c r="M27" s="222" t="s">
        <v>72</v>
      </c>
      <c r="N27" s="246" t="s">
        <v>120</v>
      </c>
      <c r="O27" s="240"/>
      <c r="P27" s="19"/>
      <c r="Q27" s="222" t="s">
        <v>72</v>
      </c>
      <c r="R27" s="221" t="s">
        <v>120</v>
      </c>
      <c r="S27" s="238"/>
      <c r="T27" s="14"/>
      <c r="U27" s="222" t="s">
        <v>72</v>
      </c>
      <c r="V27" s="221" t="s">
        <v>120</v>
      </c>
      <c r="W27" s="240"/>
    </row>
    <row r="28" spans="1:23" ht="19.5">
      <c r="A28" s="244" t="s">
        <v>2</v>
      </c>
      <c r="B28" s="131" t="s">
        <v>120</v>
      </c>
      <c r="C28" s="248"/>
      <c r="D28" s="14"/>
      <c r="E28" s="129" t="s">
        <v>72</v>
      </c>
      <c r="F28" s="132" t="s">
        <v>120</v>
      </c>
      <c r="G28" s="241"/>
      <c r="H28" s="19"/>
      <c r="I28" s="129" t="s">
        <v>72</v>
      </c>
      <c r="J28" s="132" t="s">
        <v>120</v>
      </c>
      <c r="K28" s="284"/>
      <c r="L28" s="19"/>
      <c r="M28" s="129" t="s">
        <v>1</v>
      </c>
      <c r="N28" s="132" t="s">
        <v>120</v>
      </c>
      <c r="O28" s="241"/>
      <c r="P28" s="19"/>
      <c r="Q28" s="129"/>
      <c r="R28" s="132"/>
      <c r="S28" s="248"/>
      <c r="T28" s="18"/>
      <c r="U28" s="129"/>
      <c r="V28" s="132"/>
      <c r="W28" s="287"/>
    </row>
    <row r="29" spans="1:23" ht="19.5" customHeight="1">
      <c r="A29" s="244" t="s">
        <v>43</v>
      </c>
      <c r="B29" s="131" t="s">
        <v>120</v>
      </c>
      <c r="C29" s="248"/>
      <c r="D29" s="14"/>
      <c r="E29" s="133" t="s">
        <v>94</v>
      </c>
      <c r="F29" s="131" t="s">
        <v>120</v>
      </c>
      <c r="G29" s="241"/>
      <c r="I29" s="133" t="s">
        <v>94</v>
      </c>
      <c r="J29" s="131" t="s">
        <v>120</v>
      </c>
      <c r="K29" s="284"/>
      <c r="L29" s="9"/>
      <c r="M29" s="133" t="s">
        <v>94</v>
      </c>
      <c r="N29" s="131" t="s">
        <v>120</v>
      </c>
      <c r="O29" s="241"/>
      <c r="P29" s="9"/>
      <c r="Q29" s="133"/>
      <c r="R29" s="131"/>
      <c r="S29" s="248"/>
      <c r="T29" s="8"/>
      <c r="U29" s="133"/>
      <c r="V29" s="131"/>
      <c r="W29" s="287"/>
    </row>
    <row r="30" spans="1:23" ht="19.5" customHeight="1">
      <c r="A30" s="244"/>
      <c r="B30" s="131"/>
      <c r="C30" s="248"/>
      <c r="D30" s="14"/>
      <c r="E30" s="133"/>
      <c r="F30" s="131"/>
      <c r="G30" s="241"/>
      <c r="I30" s="133"/>
      <c r="J30" s="131"/>
      <c r="K30" s="284"/>
      <c r="L30" s="9"/>
      <c r="M30" s="133"/>
      <c r="N30" s="131"/>
      <c r="O30" s="241"/>
      <c r="P30" s="9"/>
      <c r="Q30" s="133"/>
      <c r="R30" s="131"/>
      <c r="S30" s="248"/>
      <c r="T30" s="8"/>
      <c r="U30" s="133"/>
      <c r="V30" s="131"/>
      <c r="W30" s="287"/>
    </row>
    <row r="31" spans="1:23" ht="19.5" customHeight="1">
      <c r="A31" s="244"/>
      <c r="B31" s="131"/>
      <c r="C31" s="248"/>
      <c r="D31" s="14"/>
      <c r="E31" s="133"/>
      <c r="F31" s="131"/>
      <c r="G31" s="241"/>
      <c r="I31" s="133"/>
      <c r="J31" s="131"/>
      <c r="K31" s="284"/>
      <c r="L31" s="9"/>
      <c r="M31" s="133"/>
      <c r="N31" s="131"/>
      <c r="O31" s="241"/>
      <c r="P31" s="9"/>
      <c r="Q31" s="133"/>
      <c r="R31" s="131"/>
      <c r="S31" s="141"/>
      <c r="T31" s="8"/>
      <c r="U31" s="133"/>
      <c r="V31" s="131"/>
      <c r="W31" s="287"/>
    </row>
    <row r="32" spans="1:23" ht="19.5">
      <c r="A32" s="253"/>
      <c r="B32" s="254"/>
      <c r="C32" s="49"/>
      <c r="D32" s="32"/>
      <c r="E32" s="253"/>
      <c r="F32" s="254"/>
      <c r="G32" s="49"/>
      <c r="H32" s="69"/>
      <c r="I32" s="253"/>
      <c r="J32" s="254"/>
      <c r="K32" s="49"/>
      <c r="L32" s="35"/>
      <c r="M32" s="253"/>
      <c r="N32" s="254"/>
      <c r="O32" s="49"/>
      <c r="P32" s="35"/>
      <c r="Q32" s="253"/>
      <c r="R32" s="254"/>
      <c r="S32" s="49"/>
      <c r="T32" s="34"/>
      <c r="U32" s="253"/>
      <c r="V32" s="254"/>
      <c r="W32" s="49"/>
    </row>
    <row r="33" spans="1:23" ht="19.5">
      <c r="A33" s="253" t="s">
        <v>75</v>
      </c>
      <c r="B33" s="242">
        <f>SUM(B2:B29)</f>
        <v>213.22000000000003</v>
      </c>
      <c r="C33" s="49">
        <f>SUM(C2:C29)</f>
        <v>85</v>
      </c>
      <c r="D33" s="32"/>
      <c r="E33" s="253"/>
      <c r="F33" s="242">
        <f>SUM(F2:F31)</f>
        <v>195.92</v>
      </c>
      <c r="G33" s="49">
        <f>SUM(G2:G27)</f>
        <v>98</v>
      </c>
      <c r="H33" s="69"/>
      <c r="I33" s="253"/>
      <c r="J33" s="242">
        <f>SUM(J2:J30)</f>
        <v>142.19</v>
      </c>
      <c r="K33" s="49">
        <f>SUM(K2:K30)</f>
        <v>59</v>
      </c>
      <c r="L33" s="35"/>
      <c r="M33" s="253"/>
      <c r="N33" s="242">
        <f>SUM(N2:N29)</f>
        <v>120.26</v>
      </c>
      <c r="O33" s="49">
        <f>SUM(O2:O27)</f>
        <v>77</v>
      </c>
      <c r="P33" s="35"/>
      <c r="Q33" s="253"/>
      <c r="R33" s="242">
        <f>SUM(R2:R31)</f>
        <v>105</v>
      </c>
      <c r="S33" s="49">
        <f>SUM(S2:S30)</f>
        <v>78</v>
      </c>
      <c r="T33" s="34"/>
      <c r="U33" s="253"/>
      <c r="V33" s="242">
        <f>SUM(V2:V31)</f>
        <v>140.3</v>
      </c>
      <c r="W33" s="49">
        <f>SUM(W2:W30)</f>
        <v>83</v>
      </c>
    </row>
    <row r="34" spans="1:23" ht="20.25" thickBot="1">
      <c r="A34" s="69"/>
      <c r="B34" s="81"/>
      <c r="C34" s="32"/>
      <c r="D34" s="32"/>
      <c r="E34" s="69"/>
      <c r="F34" s="81"/>
      <c r="G34" s="32"/>
      <c r="H34" s="69"/>
      <c r="I34" s="69"/>
      <c r="J34" s="81"/>
      <c r="K34" s="32"/>
      <c r="L34" s="35"/>
      <c r="M34" s="69"/>
      <c r="N34" s="81"/>
      <c r="O34" s="32"/>
      <c r="P34" s="35"/>
      <c r="Q34" s="69"/>
      <c r="R34" s="81"/>
      <c r="S34" s="32"/>
      <c r="T34" s="34"/>
      <c r="U34" s="69"/>
      <c r="V34" s="81"/>
      <c r="W34" s="32"/>
    </row>
    <row r="35" spans="1:23" ht="20.25" thickBot="1">
      <c r="A35" s="330" t="s">
        <v>111</v>
      </c>
      <c r="B35" s="331"/>
      <c r="C35" s="332"/>
      <c r="D35" s="243"/>
      <c r="E35" s="330" t="s">
        <v>112</v>
      </c>
      <c r="F35" s="331"/>
      <c r="G35" s="332"/>
      <c r="I35" s="330" t="s">
        <v>113</v>
      </c>
      <c r="J35" s="331"/>
      <c r="K35" s="332"/>
      <c r="L35" s="9"/>
      <c r="M35" s="330" t="s">
        <v>127</v>
      </c>
      <c r="N35" s="331"/>
      <c r="O35" s="332"/>
      <c r="P35" s="9"/>
      <c r="Q35" s="330" t="s">
        <v>114</v>
      </c>
      <c r="R35" s="331"/>
      <c r="S35" s="332"/>
      <c r="T35" s="8"/>
      <c r="U35" s="330" t="s">
        <v>115</v>
      </c>
      <c r="V35" s="331"/>
      <c r="W35" s="332"/>
    </row>
    <row r="36" spans="1:23" ht="19.5" customHeight="1">
      <c r="A36" s="69" t="s">
        <v>57</v>
      </c>
      <c r="B36" s="333">
        <v>5.1</v>
      </c>
      <c r="C36" s="32"/>
      <c r="D36" s="32"/>
      <c r="E36" s="69" t="s">
        <v>117</v>
      </c>
      <c r="F36" s="32">
        <v>4.35</v>
      </c>
      <c r="G36" s="32"/>
      <c r="H36" s="69"/>
      <c r="I36" s="69" t="s">
        <v>29</v>
      </c>
      <c r="J36" s="333">
        <v>6.2</v>
      </c>
      <c r="K36" s="32"/>
      <c r="L36" s="37"/>
      <c r="M36" s="69" t="s">
        <v>89</v>
      </c>
      <c r="N36" s="333">
        <v>3.04</v>
      </c>
      <c r="O36" s="32"/>
      <c r="P36" s="69"/>
      <c r="Q36" s="69" t="s">
        <v>43</v>
      </c>
      <c r="R36" s="333">
        <v>2.9</v>
      </c>
      <c r="S36" s="32"/>
      <c r="T36" s="32"/>
      <c r="U36" s="69" t="s">
        <v>89</v>
      </c>
      <c r="V36" s="333">
        <v>5.3</v>
      </c>
      <c r="W36" s="32"/>
    </row>
    <row r="37" spans="1:23" ht="19.5" customHeight="1">
      <c r="A37" s="69" t="s">
        <v>91</v>
      </c>
      <c r="B37" s="333">
        <v>4.7</v>
      </c>
      <c r="C37" s="32"/>
      <c r="D37" s="32"/>
      <c r="E37" s="69" t="s">
        <v>57</v>
      </c>
      <c r="F37" s="32">
        <v>4.27</v>
      </c>
      <c r="G37" s="32"/>
      <c r="H37" s="69"/>
      <c r="I37" s="69" t="s">
        <v>57</v>
      </c>
      <c r="J37" s="333">
        <v>3.9</v>
      </c>
      <c r="K37" s="32"/>
      <c r="L37" s="37"/>
      <c r="M37" s="69" t="s">
        <v>128</v>
      </c>
      <c r="N37" s="333">
        <v>2.82</v>
      </c>
      <c r="O37" s="32"/>
      <c r="P37" s="69"/>
      <c r="Q37" s="69" t="s">
        <v>44</v>
      </c>
      <c r="R37" s="333">
        <v>2.7</v>
      </c>
      <c r="S37" s="32"/>
      <c r="T37" s="32"/>
      <c r="U37" s="69" t="s">
        <v>131</v>
      </c>
      <c r="V37" s="333">
        <v>4.1</v>
      </c>
      <c r="W37" s="32"/>
    </row>
  </sheetData>
  <printOptions/>
  <pageMargins left="0.75" right="0.75" top="1" bottom="1" header="0.5" footer="0.5"/>
  <pageSetup horizontalDpi="360" verticalDpi="360" orientation="landscape" scale="47" r:id="rId1"/>
  <headerFooter alignWithMargins="0">
    <oddHeader>&amp;C&amp;"Comic Sans MS,Bold Italic"&amp;14 2005 SPORTSMEN  BASSMASTERS 
"INDIVIDUAL  LAKE  RESULTS"&amp;"MS Sans Serif,Bold Italic"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workbookViewId="0" topLeftCell="A1">
      <selection activeCell="H23" sqref="H23"/>
    </sheetView>
  </sheetViews>
  <sheetFormatPr defaultColWidth="9.140625" defaultRowHeight="12.75"/>
  <cols>
    <col min="1" max="1" width="20.421875" style="0" customWidth="1"/>
    <col min="2" max="2" width="12.7109375" style="0" customWidth="1"/>
    <col min="3" max="3" width="15.8515625" style="0" customWidth="1"/>
    <col min="4" max="4" width="11.8515625" style="0" customWidth="1"/>
    <col min="5" max="5" width="17.28125" style="0" customWidth="1"/>
    <col min="6" max="6" width="15.00390625" style="0" customWidth="1"/>
    <col min="7" max="7" width="15.140625" style="0" customWidth="1"/>
    <col min="8" max="8" width="18.7109375" style="0" customWidth="1"/>
    <col min="9" max="9" width="11.8515625" style="0" customWidth="1"/>
    <col min="10" max="10" width="14.7109375" style="0" customWidth="1"/>
    <col min="12" max="12" width="20.421875" style="0" customWidth="1"/>
  </cols>
  <sheetData>
    <row r="1" spans="1:12" ht="120" customHeight="1">
      <c r="A1" s="113" t="s">
        <v>64</v>
      </c>
      <c r="B1" s="114" t="s">
        <v>95</v>
      </c>
      <c r="C1" s="114" t="s">
        <v>51</v>
      </c>
      <c r="D1" s="114" t="s">
        <v>62</v>
      </c>
      <c r="E1" s="114" t="s">
        <v>87</v>
      </c>
      <c r="F1" s="114" t="s">
        <v>86</v>
      </c>
      <c r="G1" s="114" t="s">
        <v>93</v>
      </c>
      <c r="H1" s="114" t="s">
        <v>53</v>
      </c>
      <c r="I1" s="114" t="s">
        <v>97</v>
      </c>
      <c r="J1" s="114" t="s">
        <v>30</v>
      </c>
      <c r="K1" s="115" t="s">
        <v>63</v>
      </c>
      <c r="L1" s="113" t="s">
        <v>64</v>
      </c>
    </row>
    <row r="2" spans="1:11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2" ht="19.5">
      <c r="A3" s="31" t="s">
        <v>88</v>
      </c>
      <c r="B3" s="37"/>
      <c r="C3" s="37">
        <v>4</v>
      </c>
      <c r="D3" s="37"/>
      <c r="E3" s="37"/>
      <c r="F3" s="37">
        <v>2</v>
      </c>
      <c r="G3" s="37"/>
      <c r="H3" s="37"/>
      <c r="I3" s="37"/>
      <c r="J3" s="37"/>
      <c r="K3" s="185">
        <f aca="true" t="shared" si="0" ref="K3:K30">SUM(B3:J3)</f>
        <v>6</v>
      </c>
      <c r="L3" s="67" t="str">
        <f aca="true" t="shared" si="1" ref="L3:L30">A3</f>
        <v>Battin, Jim</v>
      </c>
    </row>
    <row r="4" spans="1:12" ht="19.5">
      <c r="A4" s="31" t="s">
        <v>0</v>
      </c>
      <c r="B4" s="37"/>
      <c r="C4" s="37">
        <v>2</v>
      </c>
      <c r="D4" s="37"/>
      <c r="E4" s="37"/>
      <c r="F4" s="37">
        <v>2</v>
      </c>
      <c r="G4" s="37"/>
      <c r="H4" s="37">
        <v>2</v>
      </c>
      <c r="I4" s="37"/>
      <c r="J4" s="37"/>
      <c r="K4" s="185">
        <f t="shared" si="0"/>
        <v>6</v>
      </c>
      <c r="L4" s="67" t="str">
        <f t="shared" si="1"/>
        <v>Becka, Paul</v>
      </c>
    </row>
    <row r="5" spans="1:12" ht="19.5">
      <c r="A5" s="31" t="s">
        <v>98</v>
      </c>
      <c r="B5" s="37"/>
      <c r="C5" s="37"/>
      <c r="D5" s="37"/>
      <c r="E5" s="37"/>
      <c r="F5" s="37"/>
      <c r="G5" s="37"/>
      <c r="H5" s="37"/>
      <c r="I5" s="37"/>
      <c r="J5" s="37"/>
      <c r="K5" s="185">
        <f>SUM(B5:J5)</f>
        <v>0</v>
      </c>
      <c r="L5" s="67" t="str">
        <f t="shared" si="1"/>
        <v>Belbeck, Craig</v>
      </c>
    </row>
    <row r="6" spans="1:12" ht="19.5">
      <c r="A6" s="31" t="s">
        <v>59</v>
      </c>
      <c r="B6" s="37"/>
      <c r="C6" s="37"/>
      <c r="D6" s="37"/>
      <c r="E6" s="37"/>
      <c r="F6" s="37">
        <v>2</v>
      </c>
      <c r="G6" s="37"/>
      <c r="H6" s="37"/>
      <c r="I6" s="37"/>
      <c r="J6" s="37"/>
      <c r="K6" s="185">
        <f t="shared" si="0"/>
        <v>2</v>
      </c>
      <c r="L6" s="67" t="str">
        <f t="shared" si="1"/>
        <v>Bisek, Patrick</v>
      </c>
    </row>
    <row r="7" spans="1:12" ht="19.5">
      <c r="A7" s="31" t="s">
        <v>44</v>
      </c>
      <c r="B7" s="37"/>
      <c r="C7" s="37"/>
      <c r="D7" s="37"/>
      <c r="E7" s="37"/>
      <c r="F7" s="37">
        <v>2</v>
      </c>
      <c r="G7" s="37"/>
      <c r="H7" s="37"/>
      <c r="I7" s="37"/>
      <c r="J7" s="37"/>
      <c r="K7" s="185">
        <f t="shared" si="0"/>
        <v>2</v>
      </c>
      <c r="L7" s="67" t="str">
        <f t="shared" si="1"/>
        <v>Bisek, Rusty</v>
      </c>
    </row>
    <row r="8" spans="1:12" ht="19.5">
      <c r="A8" s="31" t="s">
        <v>65</v>
      </c>
      <c r="B8" s="37"/>
      <c r="C8" s="37"/>
      <c r="D8" s="37"/>
      <c r="E8" s="37"/>
      <c r="F8" s="37">
        <v>2</v>
      </c>
      <c r="G8" s="37"/>
      <c r="H8" s="37"/>
      <c r="I8" s="37"/>
      <c r="J8" s="37"/>
      <c r="K8" s="185">
        <f>SUM(B8:J8)</f>
        <v>2</v>
      </c>
      <c r="L8" s="67" t="str">
        <f t="shared" si="1"/>
        <v>Boettcher, Jim</v>
      </c>
    </row>
    <row r="9" spans="1:12" ht="19.5">
      <c r="A9" s="31" t="s">
        <v>101</v>
      </c>
      <c r="B9" s="37"/>
      <c r="C9" s="37"/>
      <c r="D9" s="37"/>
      <c r="E9" s="37"/>
      <c r="F9" s="37">
        <v>2</v>
      </c>
      <c r="G9" s="37"/>
      <c r="H9" s="37"/>
      <c r="I9" s="37"/>
      <c r="J9" s="37"/>
      <c r="K9" s="185">
        <f>SUM(B9:J9)</f>
        <v>2</v>
      </c>
      <c r="L9" s="67" t="str">
        <f t="shared" si="1"/>
        <v>Bonneson, Dan</v>
      </c>
    </row>
    <row r="10" spans="1:12" ht="19.5">
      <c r="A10" s="31" t="s">
        <v>74</v>
      </c>
      <c r="B10" s="37"/>
      <c r="C10" s="37">
        <v>2</v>
      </c>
      <c r="D10" s="37"/>
      <c r="E10" s="37"/>
      <c r="F10" s="37">
        <v>2</v>
      </c>
      <c r="G10" s="37"/>
      <c r="H10" s="37"/>
      <c r="I10" s="37"/>
      <c r="J10" s="37"/>
      <c r="K10" s="185">
        <f t="shared" si="0"/>
        <v>4</v>
      </c>
      <c r="L10" s="67" t="str">
        <f t="shared" si="1"/>
        <v>Breuer, Mike</v>
      </c>
    </row>
    <row r="11" spans="1:12" ht="19.5">
      <c r="A11" s="31" t="s">
        <v>29</v>
      </c>
      <c r="B11" s="37"/>
      <c r="C11" s="37"/>
      <c r="D11" s="37"/>
      <c r="E11" s="37"/>
      <c r="F11" s="37"/>
      <c r="G11" s="37"/>
      <c r="H11" s="37"/>
      <c r="I11" s="37"/>
      <c r="J11" s="37"/>
      <c r="K11" s="185">
        <f t="shared" si="0"/>
        <v>0</v>
      </c>
      <c r="L11" s="67" t="str">
        <f t="shared" si="1"/>
        <v>DaLoia, Mike</v>
      </c>
    </row>
    <row r="12" spans="1:12" ht="19.5">
      <c r="A12" s="31" t="s">
        <v>102</v>
      </c>
      <c r="B12" s="37"/>
      <c r="C12" s="37"/>
      <c r="D12" s="37"/>
      <c r="E12" s="37"/>
      <c r="F12" s="37">
        <v>2</v>
      </c>
      <c r="G12" s="37"/>
      <c r="H12" s="37"/>
      <c r="I12" s="37"/>
      <c r="J12" s="37"/>
      <c r="K12" s="185">
        <f>SUM(B12:J12)</f>
        <v>2</v>
      </c>
      <c r="L12" s="67" t="str">
        <f t="shared" si="1"/>
        <v>Francis, Gary</v>
      </c>
    </row>
    <row r="13" spans="1:12" ht="19.5">
      <c r="A13" s="31" t="s">
        <v>96</v>
      </c>
      <c r="B13" s="37"/>
      <c r="C13" s="37"/>
      <c r="D13" s="37"/>
      <c r="E13" s="37"/>
      <c r="F13" s="37"/>
      <c r="G13" s="37"/>
      <c r="H13" s="37"/>
      <c r="I13" s="37"/>
      <c r="J13" s="37"/>
      <c r="K13" s="185">
        <f>SUM(B13:J13)</f>
        <v>0</v>
      </c>
      <c r="L13" s="67" t="str">
        <f t="shared" si="1"/>
        <v>Glaze, Chris</v>
      </c>
    </row>
    <row r="14" spans="1:12" ht="19.5">
      <c r="A14" s="31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185">
        <f t="shared" si="0"/>
        <v>0</v>
      </c>
      <c r="L14" s="67" t="str">
        <f t="shared" si="1"/>
        <v>Goetting, Mickey</v>
      </c>
    </row>
    <row r="15" spans="1:12" ht="19.5">
      <c r="A15" s="31" t="s">
        <v>28</v>
      </c>
      <c r="B15" s="37"/>
      <c r="C15" s="37">
        <v>2</v>
      </c>
      <c r="D15" s="37"/>
      <c r="E15" s="37"/>
      <c r="F15" s="37"/>
      <c r="G15" s="37"/>
      <c r="H15" s="37">
        <v>2</v>
      </c>
      <c r="I15" s="37"/>
      <c r="J15" s="37"/>
      <c r="K15" s="185">
        <f t="shared" si="0"/>
        <v>4</v>
      </c>
      <c r="L15" s="67" t="str">
        <f t="shared" si="1"/>
        <v>Grav, Ron</v>
      </c>
    </row>
    <row r="16" spans="1:12" ht="19.5">
      <c r="A16" s="31" t="s">
        <v>117</v>
      </c>
      <c r="B16" s="37"/>
      <c r="C16" s="37"/>
      <c r="D16" s="37"/>
      <c r="E16" s="37"/>
      <c r="F16" s="37"/>
      <c r="G16" s="37"/>
      <c r="H16" s="37"/>
      <c r="I16" s="37"/>
      <c r="J16" s="37"/>
      <c r="K16" s="185">
        <f>SUM(B16:J16)</f>
        <v>0</v>
      </c>
      <c r="L16" s="67" t="str">
        <f>A16</f>
        <v>Gunderson, Rory</v>
      </c>
    </row>
    <row r="17" spans="1:12" ht="19.5">
      <c r="A17" s="31" t="s">
        <v>104</v>
      </c>
      <c r="B17" s="37"/>
      <c r="C17" s="37"/>
      <c r="D17" s="37"/>
      <c r="E17" s="37"/>
      <c r="F17" s="37"/>
      <c r="G17" s="37"/>
      <c r="H17" s="37"/>
      <c r="I17" s="37"/>
      <c r="J17" s="37"/>
      <c r="K17" s="185">
        <f>SUM(B17:J17)</f>
        <v>0</v>
      </c>
      <c r="L17" s="67" t="str">
        <f t="shared" si="1"/>
        <v>Hauge, Eric</v>
      </c>
    </row>
    <row r="18" spans="1:12" ht="19.5">
      <c r="A18" s="31" t="s">
        <v>89</v>
      </c>
      <c r="B18" s="37"/>
      <c r="C18" s="37"/>
      <c r="D18" s="37"/>
      <c r="E18" s="37"/>
      <c r="F18" s="37"/>
      <c r="G18" s="37"/>
      <c r="H18" s="37"/>
      <c r="I18" s="37"/>
      <c r="J18" s="37"/>
      <c r="K18" s="185">
        <f t="shared" si="0"/>
        <v>0</v>
      </c>
      <c r="L18" s="67" t="str">
        <f t="shared" si="1"/>
        <v>Hitzeman, Matt</v>
      </c>
    </row>
    <row r="19" spans="1:12" ht="19.5">
      <c r="A19" s="31" t="s">
        <v>90</v>
      </c>
      <c r="B19" s="37"/>
      <c r="C19" s="37"/>
      <c r="D19" s="37"/>
      <c r="E19" s="37"/>
      <c r="F19" s="37"/>
      <c r="G19" s="37"/>
      <c r="H19" s="37"/>
      <c r="I19" s="37"/>
      <c r="J19" s="37"/>
      <c r="K19" s="185">
        <f>SUM(B19:J19)</f>
        <v>0</v>
      </c>
      <c r="L19" s="67" t="str">
        <f t="shared" si="1"/>
        <v>Hulegaard, Clay</v>
      </c>
    </row>
    <row r="20" spans="1:12" ht="19.5">
      <c r="A20" s="31" t="s">
        <v>103</v>
      </c>
      <c r="B20" s="37"/>
      <c r="C20" s="37"/>
      <c r="D20" s="37"/>
      <c r="E20" s="37"/>
      <c r="F20" s="37"/>
      <c r="G20" s="37"/>
      <c r="H20" s="37"/>
      <c r="I20" s="37"/>
      <c r="J20" s="37"/>
      <c r="K20" s="185">
        <f>SUM(B20:J20)</f>
        <v>0</v>
      </c>
      <c r="L20" s="67" t="str">
        <f t="shared" si="1"/>
        <v>Litzenberger, Ken</v>
      </c>
    </row>
    <row r="21" spans="1:12" ht="19.5">
      <c r="A21" s="31" t="s">
        <v>118</v>
      </c>
      <c r="B21" s="37"/>
      <c r="C21" s="37">
        <v>2</v>
      </c>
      <c r="D21" s="37"/>
      <c r="E21" s="37"/>
      <c r="F21" s="37"/>
      <c r="G21" s="37"/>
      <c r="H21" s="37"/>
      <c r="I21" s="37"/>
      <c r="J21" s="37"/>
      <c r="K21" s="185">
        <f>SUM(B21:J21)</f>
        <v>2</v>
      </c>
      <c r="L21" s="67" t="str">
        <f>A21</f>
        <v>Martin, Andy</v>
      </c>
    </row>
    <row r="22" spans="1:12" ht="19.5">
      <c r="A22" s="31" t="s">
        <v>57</v>
      </c>
      <c r="B22" s="37"/>
      <c r="C22" s="37">
        <v>2</v>
      </c>
      <c r="D22" s="37"/>
      <c r="E22" s="37"/>
      <c r="F22" s="37">
        <v>2</v>
      </c>
      <c r="G22" s="37"/>
      <c r="H22" s="37">
        <v>2</v>
      </c>
      <c r="I22" s="37"/>
      <c r="J22" s="37"/>
      <c r="K22" s="185">
        <f>SUM(B22:J22)</f>
        <v>6</v>
      </c>
      <c r="L22" s="67" t="str">
        <f t="shared" si="1"/>
        <v>McCracken, Cal</v>
      </c>
    </row>
    <row r="23" spans="1:12" ht="19.5">
      <c r="A23" s="31" t="s">
        <v>72</v>
      </c>
      <c r="B23" s="37"/>
      <c r="C23" s="37"/>
      <c r="D23" s="37"/>
      <c r="E23" s="37"/>
      <c r="F23" s="37"/>
      <c r="G23" s="37"/>
      <c r="H23" s="37"/>
      <c r="I23" s="37"/>
      <c r="J23" s="37"/>
      <c r="K23" s="185">
        <f t="shared" si="0"/>
        <v>0</v>
      </c>
      <c r="L23" s="67" t="str">
        <f t="shared" si="1"/>
        <v>Nord, Paul</v>
      </c>
    </row>
    <row r="24" spans="1:12" ht="19.5">
      <c r="A24" s="31" t="s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185">
        <f>SUM(B24:J24)</f>
        <v>0</v>
      </c>
      <c r="L24" s="67" t="str">
        <f t="shared" si="1"/>
        <v>Nordling, Carey</v>
      </c>
    </row>
    <row r="25" spans="1:12" ht="19.5">
      <c r="A25" s="31" t="s">
        <v>100</v>
      </c>
      <c r="B25" s="37"/>
      <c r="C25" s="37"/>
      <c r="D25" s="37"/>
      <c r="E25" s="37"/>
      <c r="F25" s="37">
        <v>2</v>
      </c>
      <c r="G25" s="37"/>
      <c r="H25" s="37"/>
      <c r="I25" s="37"/>
      <c r="J25" s="37"/>
      <c r="K25" s="185">
        <f>SUM(B25:J25)</f>
        <v>2</v>
      </c>
      <c r="L25" s="67" t="str">
        <f t="shared" si="1"/>
        <v>Purdue, Mary</v>
      </c>
    </row>
    <row r="26" spans="1:12" ht="19.5">
      <c r="A26" s="31" t="s">
        <v>2</v>
      </c>
      <c r="B26" s="37"/>
      <c r="C26" s="37">
        <v>2</v>
      </c>
      <c r="D26" s="37"/>
      <c r="E26" s="37"/>
      <c r="F26" s="37"/>
      <c r="G26" s="37"/>
      <c r="H26" s="37"/>
      <c r="I26" s="37"/>
      <c r="J26" s="37"/>
      <c r="K26" s="186">
        <f t="shared" si="0"/>
        <v>2</v>
      </c>
      <c r="L26" s="67" t="str">
        <f t="shared" si="1"/>
        <v>Richardson, Dale</v>
      </c>
    </row>
    <row r="27" spans="1:12" ht="19.5">
      <c r="A27" s="31" t="s">
        <v>43</v>
      </c>
      <c r="B27" s="37"/>
      <c r="C27" s="37"/>
      <c r="D27" s="37"/>
      <c r="E27" s="37"/>
      <c r="F27" s="37">
        <v>2</v>
      </c>
      <c r="G27" s="37"/>
      <c r="H27" s="37"/>
      <c r="I27" s="37"/>
      <c r="J27" s="37"/>
      <c r="K27" s="185">
        <f t="shared" si="0"/>
        <v>2</v>
      </c>
      <c r="L27" s="67" t="str">
        <f t="shared" si="1"/>
        <v>Schwab, Brent</v>
      </c>
    </row>
    <row r="28" spans="1:12" ht="18.75" customHeight="1">
      <c r="A28" s="31" t="s">
        <v>122</v>
      </c>
      <c r="B28" s="37"/>
      <c r="C28" s="37"/>
      <c r="D28" s="37"/>
      <c r="E28" s="37"/>
      <c r="F28" s="37"/>
      <c r="G28" s="37"/>
      <c r="H28" s="37"/>
      <c r="I28" s="37"/>
      <c r="J28" s="37"/>
      <c r="K28" s="185">
        <f>SUM(B28:J28)</f>
        <v>0</v>
      </c>
      <c r="L28" s="67" t="str">
        <f t="shared" si="1"/>
        <v>Thies, Doug</v>
      </c>
    </row>
    <row r="29" spans="1:12" ht="19.5">
      <c r="A29" s="31" t="s">
        <v>94</v>
      </c>
      <c r="B29" s="37"/>
      <c r="C29" s="37">
        <v>2</v>
      </c>
      <c r="D29" s="37"/>
      <c r="E29" s="37"/>
      <c r="F29" s="37"/>
      <c r="G29" s="37"/>
      <c r="H29" s="37"/>
      <c r="I29" s="37"/>
      <c r="J29" s="37"/>
      <c r="K29" s="185">
        <f t="shared" si="0"/>
        <v>2</v>
      </c>
      <c r="L29" s="67" t="str">
        <f t="shared" si="1"/>
        <v>York, Allen</v>
      </c>
    </row>
    <row r="30" spans="1:12" ht="19.5">
      <c r="A30" s="31" t="s">
        <v>3</v>
      </c>
      <c r="B30" s="37"/>
      <c r="C30" s="37">
        <v>2</v>
      </c>
      <c r="D30" s="37"/>
      <c r="E30" s="37"/>
      <c r="F30" s="37"/>
      <c r="G30" s="37"/>
      <c r="H30" s="37"/>
      <c r="I30" s="37"/>
      <c r="J30" s="37"/>
      <c r="K30" s="185">
        <f t="shared" si="0"/>
        <v>2</v>
      </c>
      <c r="L30" s="67" t="str">
        <f t="shared" si="1"/>
        <v>Young, Bill</v>
      </c>
    </row>
    <row r="31" ht="19.5" customHeight="1"/>
    <row r="32" ht="19.5" customHeight="1"/>
    <row r="33" ht="19.5" customHeight="1"/>
  </sheetData>
  <printOptions gridLines="1"/>
  <pageMargins left="0.12" right="0.55" top="1.08" bottom="0.51" header="0.5" footer="0.5"/>
  <pageSetup horizontalDpi="300" verticalDpi="300" orientation="landscape" scale="59" r:id="rId1"/>
  <headerFooter alignWithMargins="0">
    <oddHeader>&amp;C&amp;"Comic Sans MS,Bold"&amp;16 2005 SPECIAL EVENTS POINTS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K40">
      <selection activeCell="A4" sqref="A4"/>
    </sheetView>
  </sheetViews>
  <sheetFormatPr defaultColWidth="9.140625" defaultRowHeight="12.75"/>
  <cols>
    <col min="1" max="1" width="14.8515625" style="0" customWidth="1"/>
    <col min="2" max="2" width="0.13671875" style="0" hidden="1" customWidth="1"/>
    <col min="3" max="3" width="10.7109375" style="0" customWidth="1"/>
    <col min="4" max="4" width="12.7109375" style="0" customWidth="1"/>
    <col min="5" max="5" width="14.7109375" style="0" customWidth="1"/>
    <col min="6" max="6" width="10.7109375" style="13" customWidth="1"/>
    <col min="7" max="7" width="10.7109375" style="0" customWidth="1"/>
    <col min="8" max="8" width="14.7109375" style="0" customWidth="1"/>
    <col min="9" max="10" width="10.7109375" style="0" customWidth="1"/>
    <col min="11" max="12" width="14.7109375" style="0" customWidth="1"/>
    <col min="13" max="13" width="10.7109375" style="0" customWidth="1"/>
    <col min="14" max="14" width="14.7109375" style="0" customWidth="1"/>
    <col min="15" max="15" width="9.140625" style="0" hidden="1" customWidth="1"/>
    <col min="16" max="16" width="10.7109375" style="0" customWidth="1"/>
    <col min="17" max="17" width="9.57421875" style="0" customWidth="1"/>
    <col min="18" max="18" width="14.7109375" style="13" customWidth="1"/>
    <col min="19" max="19" width="10.7109375" style="0" customWidth="1"/>
  </cols>
  <sheetData>
    <row r="1" spans="1:21" ht="18">
      <c r="A1" s="51"/>
      <c r="B1" s="52"/>
      <c r="C1" s="312" t="s">
        <v>105</v>
      </c>
      <c r="D1" s="355" t="s">
        <v>106</v>
      </c>
      <c r="E1" s="312" t="s">
        <v>107</v>
      </c>
      <c r="F1" s="312" t="s">
        <v>123</v>
      </c>
      <c r="G1" s="312" t="s">
        <v>129</v>
      </c>
      <c r="H1" s="313" t="s">
        <v>109</v>
      </c>
      <c r="I1" s="317" t="s">
        <v>26</v>
      </c>
      <c r="J1" s="53"/>
      <c r="K1" s="317" t="s">
        <v>68</v>
      </c>
      <c r="L1" s="53"/>
      <c r="M1" s="54"/>
      <c r="N1" s="55"/>
      <c r="O1" s="54"/>
      <c r="P1" s="56"/>
      <c r="Q1" s="57"/>
      <c r="R1" s="56"/>
      <c r="S1" s="56"/>
      <c r="T1" s="58"/>
      <c r="U1" s="56"/>
    </row>
    <row r="2" spans="1:21" ht="18.75" thickBot="1">
      <c r="A2" s="314" t="s">
        <v>22</v>
      </c>
      <c r="B2" s="59"/>
      <c r="C2" s="315"/>
      <c r="D2" s="315"/>
      <c r="E2" s="315"/>
      <c r="F2" s="315" t="s">
        <v>124</v>
      </c>
      <c r="G2" s="315" t="s">
        <v>108</v>
      </c>
      <c r="H2" s="316"/>
      <c r="I2" s="319" t="s">
        <v>27</v>
      </c>
      <c r="J2" s="318" t="s">
        <v>67</v>
      </c>
      <c r="K2" s="319" t="s">
        <v>67</v>
      </c>
      <c r="L2" s="320" t="s">
        <v>22</v>
      </c>
      <c r="M2" s="56"/>
      <c r="N2" s="55"/>
      <c r="O2" s="54"/>
      <c r="P2" s="56"/>
      <c r="Q2" s="57"/>
      <c r="R2" s="56"/>
      <c r="S2" s="56"/>
      <c r="T2" s="58"/>
      <c r="U2" s="56"/>
    </row>
    <row r="3" spans="1:21" ht="18">
      <c r="A3" s="63"/>
      <c r="B3" s="64"/>
      <c r="C3" s="65"/>
      <c r="D3" s="65"/>
      <c r="E3" s="65"/>
      <c r="F3" s="65"/>
      <c r="G3" s="65"/>
      <c r="H3" s="65"/>
      <c r="I3" s="66"/>
      <c r="J3" s="66"/>
      <c r="K3" s="168"/>
      <c r="L3" s="63"/>
      <c r="M3" s="56"/>
      <c r="N3" s="55"/>
      <c r="O3" s="54"/>
      <c r="P3" s="56"/>
      <c r="Q3" s="57"/>
      <c r="R3" s="56"/>
      <c r="S3" s="56"/>
      <c r="T3" s="58"/>
      <c r="U3" s="56"/>
    </row>
    <row r="4" spans="1:22" ht="15" thickBot="1">
      <c r="A4" s="223" t="s">
        <v>88</v>
      </c>
      <c r="B4" s="163"/>
      <c r="C4" s="146">
        <v>2</v>
      </c>
      <c r="D4" s="146">
        <v>11</v>
      </c>
      <c r="E4" s="146">
        <v>0</v>
      </c>
      <c r="F4" s="146">
        <v>0</v>
      </c>
      <c r="G4" s="146">
        <v>0</v>
      </c>
      <c r="H4" s="146">
        <v>9</v>
      </c>
      <c r="I4" s="363">
        <f aca="true" t="shared" si="0" ref="I4:I31">SUM(C4:H4)</f>
        <v>22</v>
      </c>
      <c r="J4" s="146">
        <f aca="true" t="shared" si="1" ref="J4:J31">MIN(C4:H4)</f>
        <v>0</v>
      </c>
      <c r="K4" s="365">
        <f aca="true" t="shared" si="2" ref="K4:K31">I4-MIN(I4:J4)</f>
        <v>22</v>
      </c>
      <c r="L4" s="223" t="str">
        <f aca="true" t="shared" si="3" ref="L4:L31">A4</f>
        <v>Battin, Jim</v>
      </c>
      <c r="M4" s="171"/>
      <c r="N4" s="374"/>
      <c r="O4" s="376"/>
      <c r="P4" s="374"/>
      <c r="Q4" s="374"/>
      <c r="R4" s="374"/>
      <c r="S4" s="374"/>
      <c r="T4" s="91"/>
      <c r="U4" s="90"/>
      <c r="V4" s="2"/>
    </row>
    <row r="5" spans="1:21" ht="16.5">
      <c r="A5" s="142" t="s">
        <v>0</v>
      </c>
      <c r="B5" s="145"/>
      <c r="C5" s="144">
        <v>4</v>
      </c>
      <c r="D5" s="144">
        <v>15</v>
      </c>
      <c r="E5" s="146">
        <v>6</v>
      </c>
      <c r="F5" s="146">
        <v>1</v>
      </c>
      <c r="G5" s="146">
        <v>14</v>
      </c>
      <c r="H5" s="146">
        <v>0</v>
      </c>
      <c r="I5" s="363">
        <f t="shared" si="0"/>
        <v>40</v>
      </c>
      <c r="J5" s="146">
        <f t="shared" si="1"/>
        <v>0</v>
      </c>
      <c r="K5" s="365">
        <f t="shared" si="2"/>
        <v>40</v>
      </c>
      <c r="L5" s="142" t="str">
        <f t="shared" si="3"/>
        <v>Becka, Paul</v>
      </c>
      <c r="M5" s="169"/>
      <c r="N5" s="194" t="s">
        <v>45</v>
      </c>
      <c r="O5" s="24"/>
      <c r="P5" s="24"/>
      <c r="Q5" s="195"/>
      <c r="R5" s="193"/>
      <c r="S5" s="196"/>
      <c r="T5" s="86"/>
      <c r="U5" s="88"/>
    </row>
    <row r="6" spans="1:21" ht="16.5">
      <c r="A6" s="142" t="s">
        <v>98</v>
      </c>
      <c r="B6" s="145"/>
      <c r="C6" s="144">
        <v>0</v>
      </c>
      <c r="D6" s="144">
        <v>0</v>
      </c>
      <c r="E6" s="146">
        <v>0</v>
      </c>
      <c r="F6" s="146">
        <v>12</v>
      </c>
      <c r="G6" s="146">
        <v>1</v>
      </c>
      <c r="H6" s="146">
        <v>20</v>
      </c>
      <c r="I6" s="363">
        <f t="shared" si="0"/>
        <v>33</v>
      </c>
      <c r="J6" s="146">
        <f t="shared" si="1"/>
        <v>0</v>
      </c>
      <c r="K6" s="365">
        <f t="shared" si="2"/>
        <v>33</v>
      </c>
      <c r="L6" s="142" t="str">
        <f t="shared" si="3"/>
        <v>Belbeck, Craig</v>
      </c>
      <c r="M6" s="169"/>
      <c r="N6" s="194" t="s">
        <v>48</v>
      </c>
      <c r="O6" s="24"/>
      <c r="P6" s="24"/>
      <c r="Q6" s="24"/>
      <c r="R6" s="24"/>
      <c r="S6" s="196"/>
      <c r="T6" s="86"/>
      <c r="U6" s="88"/>
    </row>
    <row r="7" spans="1:21" ht="16.5">
      <c r="A7" s="142" t="s">
        <v>59</v>
      </c>
      <c r="B7" s="145"/>
      <c r="C7" s="366">
        <v>22</v>
      </c>
      <c r="D7" s="144">
        <v>12</v>
      </c>
      <c r="E7" s="146">
        <v>8</v>
      </c>
      <c r="F7" s="146">
        <v>16</v>
      </c>
      <c r="G7" s="146">
        <v>16</v>
      </c>
      <c r="H7" s="146">
        <v>16.5</v>
      </c>
      <c r="I7" s="363">
        <f t="shared" si="0"/>
        <v>90.5</v>
      </c>
      <c r="J7" s="146">
        <f t="shared" si="1"/>
        <v>8</v>
      </c>
      <c r="K7" s="365">
        <f t="shared" si="2"/>
        <v>82.5</v>
      </c>
      <c r="L7" s="142" t="str">
        <f t="shared" si="3"/>
        <v>Bisek, Patrick</v>
      </c>
      <c r="M7" s="169"/>
      <c r="N7" s="194" t="s">
        <v>46</v>
      </c>
      <c r="O7" s="24"/>
      <c r="P7" s="24"/>
      <c r="Q7" s="24"/>
      <c r="R7" s="24"/>
      <c r="S7" s="196"/>
      <c r="T7" s="86"/>
      <c r="U7" s="88"/>
    </row>
    <row r="8" spans="1:21" ht="17.25" thickBot="1">
      <c r="A8" s="142" t="s">
        <v>44</v>
      </c>
      <c r="B8" s="145"/>
      <c r="C8" s="144">
        <v>19</v>
      </c>
      <c r="D8" s="144">
        <v>10</v>
      </c>
      <c r="E8" s="146">
        <v>19</v>
      </c>
      <c r="F8" s="146">
        <v>10</v>
      </c>
      <c r="G8" s="366">
        <v>22</v>
      </c>
      <c r="H8" s="146">
        <v>8</v>
      </c>
      <c r="I8" s="363">
        <f t="shared" si="0"/>
        <v>88</v>
      </c>
      <c r="J8" s="146">
        <f t="shared" si="1"/>
        <v>8</v>
      </c>
      <c r="K8" s="365">
        <f t="shared" si="2"/>
        <v>80</v>
      </c>
      <c r="L8" s="142" t="str">
        <f t="shared" si="3"/>
        <v>Bisek, Rusty</v>
      </c>
      <c r="M8" s="169"/>
      <c r="N8" s="194" t="s">
        <v>47</v>
      </c>
      <c r="O8" s="24"/>
      <c r="P8" s="24"/>
      <c r="Q8" s="24"/>
      <c r="R8" s="24"/>
      <c r="S8" s="196"/>
      <c r="T8" s="86"/>
      <c r="U8" s="88"/>
    </row>
    <row r="9" spans="1:21" ht="15" thickBot="1">
      <c r="A9" s="142" t="s">
        <v>65</v>
      </c>
      <c r="B9" s="145"/>
      <c r="C9" s="144">
        <v>0</v>
      </c>
      <c r="D9" s="144">
        <v>7</v>
      </c>
      <c r="E9" s="146">
        <v>0</v>
      </c>
      <c r="F9" s="146">
        <v>0</v>
      </c>
      <c r="G9" s="146">
        <v>0</v>
      </c>
      <c r="H9" s="146">
        <v>0</v>
      </c>
      <c r="I9" s="363">
        <f t="shared" si="0"/>
        <v>7</v>
      </c>
      <c r="J9" s="146">
        <f t="shared" si="1"/>
        <v>0</v>
      </c>
      <c r="K9" s="365">
        <f t="shared" si="2"/>
        <v>7</v>
      </c>
      <c r="L9" s="142" t="str">
        <f t="shared" si="3"/>
        <v>Boettcher, Jim</v>
      </c>
      <c r="M9" s="169"/>
      <c r="N9" s="191" t="s">
        <v>66</v>
      </c>
      <c r="O9" s="375"/>
      <c r="P9" s="377"/>
      <c r="Q9" s="378"/>
      <c r="R9" s="379"/>
      <c r="S9" s="380"/>
      <c r="T9" s="86"/>
      <c r="U9" s="88"/>
    </row>
    <row r="10" spans="1:21" ht="15">
      <c r="A10" s="142" t="s">
        <v>101</v>
      </c>
      <c r="B10" s="145"/>
      <c r="C10" s="144">
        <v>11</v>
      </c>
      <c r="D10" s="144">
        <v>9</v>
      </c>
      <c r="E10" s="146">
        <v>0</v>
      </c>
      <c r="F10" s="366">
        <v>20</v>
      </c>
      <c r="G10" s="146">
        <v>11</v>
      </c>
      <c r="H10" s="146">
        <v>15</v>
      </c>
      <c r="I10" s="363">
        <f t="shared" si="0"/>
        <v>66</v>
      </c>
      <c r="J10" s="146">
        <f t="shared" si="1"/>
        <v>0</v>
      </c>
      <c r="K10" s="365">
        <f t="shared" si="2"/>
        <v>66</v>
      </c>
      <c r="L10" s="142" t="str">
        <f t="shared" si="3"/>
        <v>Bonneson, Dan</v>
      </c>
      <c r="M10" s="169"/>
      <c r="N10" s="353"/>
      <c r="O10" s="352"/>
      <c r="P10" s="353"/>
      <c r="Q10" s="353"/>
      <c r="R10" s="353"/>
      <c r="S10" s="354"/>
      <c r="T10" s="86"/>
      <c r="U10" s="88"/>
    </row>
    <row r="11" spans="1:21" ht="14.25">
      <c r="A11" s="142" t="s">
        <v>74</v>
      </c>
      <c r="B11" s="145"/>
      <c r="C11" s="144">
        <v>1</v>
      </c>
      <c r="D11" s="144">
        <v>2</v>
      </c>
      <c r="E11" s="146">
        <v>13</v>
      </c>
      <c r="F11" s="146">
        <v>17</v>
      </c>
      <c r="G11" s="146">
        <v>5</v>
      </c>
      <c r="H11" s="146">
        <v>11</v>
      </c>
      <c r="I11" s="363">
        <f t="shared" si="0"/>
        <v>49</v>
      </c>
      <c r="J11" s="146">
        <f t="shared" si="1"/>
        <v>1</v>
      </c>
      <c r="K11" s="365">
        <f t="shared" si="2"/>
        <v>48</v>
      </c>
      <c r="L11" s="142" t="str">
        <f t="shared" si="3"/>
        <v>Breuer, Mike</v>
      </c>
      <c r="M11" s="169"/>
      <c r="T11" s="86"/>
      <c r="U11" s="88"/>
    </row>
    <row r="12" spans="1:21" ht="14.25">
      <c r="A12" s="223" t="s">
        <v>29</v>
      </c>
      <c r="B12" s="145"/>
      <c r="C12" s="144">
        <v>13</v>
      </c>
      <c r="D12" s="144">
        <v>0</v>
      </c>
      <c r="E12" s="366">
        <v>24</v>
      </c>
      <c r="F12" s="146">
        <v>15.5</v>
      </c>
      <c r="G12" s="146">
        <v>4</v>
      </c>
      <c r="H12" s="164">
        <v>12</v>
      </c>
      <c r="I12" s="363">
        <f t="shared" si="0"/>
        <v>68.5</v>
      </c>
      <c r="J12" s="146">
        <f t="shared" si="1"/>
        <v>0</v>
      </c>
      <c r="K12" s="365">
        <f t="shared" si="2"/>
        <v>68.5</v>
      </c>
      <c r="L12" s="223" t="str">
        <f t="shared" si="3"/>
        <v>DaLoia, Mike</v>
      </c>
      <c r="M12" s="169"/>
      <c r="N12" s="88"/>
      <c r="O12" s="88"/>
      <c r="P12" s="88"/>
      <c r="Q12" s="87"/>
      <c r="R12" s="88"/>
      <c r="S12" s="88"/>
      <c r="T12" s="86"/>
      <c r="U12" s="88"/>
    </row>
    <row r="13" spans="1:21" ht="14.25">
      <c r="A13" s="142" t="s">
        <v>102</v>
      </c>
      <c r="B13" s="145"/>
      <c r="C13" s="144">
        <v>7</v>
      </c>
      <c r="D13" s="144">
        <v>14</v>
      </c>
      <c r="E13" s="144">
        <v>9</v>
      </c>
      <c r="F13" s="146">
        <v>3</v>
      </c>
      <c r="G13" s="209">
        <v>0</v>
      </c>
      <c r="H13" s="224">
        <v>0</v>
      </c>
      <c r="I13" s="364">
        <f t="shared" si="0"/>
        <v>33</v>
      </c>
      <c r="J13" s="146">
        <f t="shared" si="1"/>
        <v>0</v>
      </c>
      <c r="K13" s="365">
        <f t="shared" si="2"/>
        <v>33</v>
      </c>
      <c r="L13" s="142" t="str">
        <f t="shared" si="3"/>
        <v>Francis, Gary</v>
      </c>
      <c r="M13" s="85"/>
      <c r="N13" s="348"/>
      <c r="O13" s="170"/>
      <c r="P13" s="170"/>
      <c r="Q13" s="349"/>
      <c r="R13" s="170"/>
      <c r="S13" s="170"/>
      <c r="T13" s="88"/>
      <c r="U13" s="88"/>
    </row>
    <row r="14" spans="1:21" ht="14.25">
      <c r="A14" s="142" t="s">
        <v>96</v>
      </c>
      <c r="B14" s="145"/>
      <c r="C14" s="144">
        <v>12</v>
      </c>
      <c r="D14" s="144">
        <v>18</v>
      </c>
      <c r="E14" s="144">
        <v>15</v>
      </c>
      <c r="F14" s="146">
        <v>13</v>
      </c>
      <c r="G14" s="209">
        <v>2</v>
      </c>
      <c r="H14" s="224">
        <v>7</v>
      </c>
      <c r="I14" s="364">
        <f t="shared" si="0"/>
        <v>67</v>
      </c>
      <c r="J14" s="146">
        <f t="shared" si="1"/>
        <v>2</v>
      </c>
      <c r="K14" s="365">
        <f t="shared" si="2"/>
        <v>65</v>
      </c>
      <c r="L14" s="142" t="str">
        <f t="shared" si="3"/>
        <v>Glaze, Chris</v>
      </c>
      <c r="M14" s="85"/>
      <c r="N14" s="348"/>
      <c r="O14" s="170"/>
      <c r="P14" s="170"/>
      <c r="Q14" s="349"/>
      <c r="R14" s="170"/>
      <c r="S14" s="170"/>
      <c r="T14" s="88"/>
      <c r="U14" s="88"/>
    </row>
    <row r="15" spans="1:21" ht="14.25">
      <c r="A15" s="142" t="s">
        <v>49</v>
      </c>
      <c r="B15" s="145"/>
      <c r="C15" s="144">
        <v>10</v>
      </c>
      <c r="D15" s="144">
        <v>23</v>
      </c>
      <c r="E15" s="187">
        <v>11</v>
      </c>
      <c r="F15" s="187">
        <v>5</v>
      </c>
      <c r="G15" s="146">
        <v>3</v>
      </c>
      <c r="H15" s="144">
        <v>5</v>
      </c>
      <c r="I15" s="363">
        <f t="shared" si="0"/>
        <v>57</v>
      </c>
      <c r="J15" s="146">
        <f t="shared" si="1"/>
        <v>3</v>
      </c>
      <c r="K15" s="365">
        <f t="shared" si="2"/>
        <v>54</v>
      </c>
      <c r="L15" s="142" t="str">
        <f t="shared" si="3"/>
        <v>Goetting, Mickey</v>
      </c>
      <c r="M15" s="169"/>
      <c r="N15" s="2"/>
      <c r="O15" s="2"/>
      <c r="P15" s="2"/>
      <c r="Q15" s="2"/>
      <c r="R15" s="351"/>
      <c r="S15" s="2"/>
      <c r="T15" s="86"/>
      <c r="U15" s="88"/>
    </row>
    <row r="16" spans="1:21" ht="14.25">
      <c r="A16" s="142" t="s">
        <v>28</v>
      </c>
      <c r="B16" s="145"/>
      <c r="C16" s="144">
        <v>0</v>
      </c>
      <c r="D16" s="144">
        <v>5</v>
      </c>
      <c r="E16" s="146">
        <v>5</v>
      </c>
      <c r="F16" s="146">
        <v>8</v>
      </c>
      <c r="G16" s="146">
        <v>8</v>
      </c>
      <c r="H16" s="144">
        <v>3</v>
      </c>
      <c r="I16" s="363">
        <f t="shared" si="0"/>
        <v>29</v>
      </c>
      <c r="J16" s="146">
        <f t="shared" si="1"/>
        <v>0</v>
      </c>
      <c r="K16" s="365">
        <f t="shared" si="2"/>
        <v>29</v>
      </c>
      <c r="L16" s="142" t="str">
        <f t="shared" si="3"/>
        <v>Grav, Ron</v>
      </c>
      <c r="M16" s="169"/>
      <c r="N16" s="2"/>
      <c r="O16" s="2"/>
      <c r="P16" s="2"/>
      <c r="Q16" s="2"/>
      <c r="R16" s="351"/>
      <c r="S16" s="2"/>
      <c r="T16" s="86"/>
      <c r="U16" s="88"/>
    </row>
    <row r="17" spans="1:21" ht="14.25">
      <c r="A17" s="142" t="s">
        <v>117</v>
      </c>
      <c r="B17" s="145"/>
      <c r="C17" s="144">
        <v>18</v>
      </c>
      <c r="D17" s="144">
        <v>23</v>
      </c>
      <c r="E17" s="146">
        <v>12</v>
      </c>
      <c r="F17" s="146">
        <v>2</v>
      </c>
      <c r="G17" s="146">
        <v>15</v>
      </c>
      <c r="H17" s="144">
        <v>18</v>
      </c>
      <c r="I17" s="363">
        <f t="shared" si="0"/>
        <v>88</v>
      </c>
      <c r="J17" s="146">
        <f t="shared" si="1"/>
        <v>2</v>
      </c>
      <c r="K17" s="365">
        <f t="shared" si="2"/>
        <v>86</v>
      </c>
      <c r="L17" s="142" t="str">
        <f t="shared" si="3"/>
        <v>Gunderson, Rory</v>
      </c>
      <c r="M17" s="169"/>
      <c r="N17" s="2"/>
      <c r="O17" s="2"/>
      <c r="P17" s="2"/>
      <c r="Q17" s="2"/>
      <c r="R17" s="351"/>
      <c r="S17" s="2"/>
      <c r="T17" s="86"/>
      <c r="U17" s="88"/>
    </row>
    <row r="18" spans="1:21" ht="14.25">
      <c r="A18" s="142" t="s">
        <v>104</v>
      </c>
      <c r="B18" s="145"/>
      <c r="C18" s="144">
        <v>9</v>
      </c>
      <c r="D18" s="144">
        <v>6</v>
      </c>
      <c r="E18" s="146">
        <v>15</v>
      </c>
      <c r="F18" s="146">
        <v>4</v>
      </c>
      <c r="G18" s="146">
        <v>12</v>
      </c>
      <c r="H18" s="144">
        <v>13</v>
      </c>
      <c r="I18" s="363">
        <f t="shared" si="0"/>
        <v>59</v>
      </c>
      <c r="J18" s="146">
        <f t="shared" si="1"/>
        <v>4</v>
      </c>
      <c r="K18" s="365">
        <f t="shared" si="2"/>
        <v>55</v>
      </c>
      <c r="L18" s="142" t="str">
        <f t="shared" si="3"/>
        <v>Hauge, Eric</v>
      </c>
      <c r="M18" s="169"/>
      <c r="N18" s="2"/>
      <c r="O18" s="2"/>
      <c r="P18" s="2"/>
      <c r="Q18" s="2"/>
      <c r="R18" s="351"/>
      <c r="S18" s="2"/>
      <c r="T18" s="86"/>
      <c r="U18" s="88"/>
    </row>
    <row r="19" spans="1:21" ht="14.25">
      <c r="A19" s="142" t="s">
        <v>89</v>
      </c>
      <c r="B19" s="145"/>
      <c r="C19" s="144">
        <v>16</v>
      </c>
      <c r="D19" s="148">
        <v>1</v>
      </c>
      <c r="E19" s="144">
        <v>1.5</v>
      </c>
      <c r="F19" s="209">
        <v>20</v>
      </c>
      <c r="G19" s="224">
        <v>10</v>
      </c>
      <c r="H19" s="381">
        <v>23</v>
      </c>
      <c r="I19" s="363">
        <f t="shared" si="0"/>
        <v>71.5</v>
      </c>
      <c r="J19" s="146">
        <f t="shared" si="1"/>
        <v>1</v>
      </c>
      <c r="K19" s="365">
        <f t="shared" si="2"/>
        <v>70.5</v>
      </c>
      <c r="L19" s="142" t="str">
        <f t="shared" si="3"/>
        <v>Hitzeman, Matt</v>
      </c>
      <c r="M19" s="169"/>
      <c r="T19" s="86"/>
      <c r="U19" s="88"/>
    </row>
    <row r="20" spans="1:21" ht="14.25">
      <c r="A20" s="142" t="s">
        <v>90</v>
      </c>
      <c r="B20" s="145"/>
      <c r="C20" s="144">
        <v>15</v>
      </c>
      <c r="D20" s="144">
        <v>19</v>
      </c>
      <c r="E20" s="146">
        <v>16</v>
      </c>
      <c r="F20" s="144">
        <v>0</v>
      </c>
      <c r="G20" s="167">
        <v>0</v>
      </c>
      <c r="H20" s="144">
        <v>0</v>
      </c>
      <c r="I20" s="363">
        <f t="shared" si="0"/>
        <v>50</v>
      </c>
      <c r="J20" s="146">
        <f t="shared" si="1"/>
        <v>0</v>
      </c>
      <c r="K20" s="365">
        <f t="shared" si="2"/>
        <v>50</v>
      </c>
      <c r="L20" s="142" t="str">
        <f t="shared" si="3"/>
        <v>Hulegaard, Clay</v>
      </c>
      <c r="M20" s="169"/>
      <c r="N20" s="2"/>
      <c r="O20" s="2"/>
      <c r="P20" s="2"/>
      <c r="Q20" s="2"/>
      <c r="R20" s="351"/>
      <c r="S20" s="2"/>
      <c r="T20" s="86"/>
      <c r="U20" s="88"/>
    </row>
    <row r="21" spans="1:21" ht="14.25">
      <c r="A21" s="142" t="s">
        <v>103</v>
      </c>
      <c r="B21" s="145"/>
      <c r="C21" s="144">
        <v>0</v>
      </c>
      <c r="D21" s="144">
        <v>3</v>
      </c>
      <c r="E21" s="146">
        <v>1.5</v>
      </c>
      <c r="F21" s="146">
        <v>0</v>
      </c>
      <c r="G21" s="146">
        <v>0</v>
      </c>
      <c r="H21" s="144">
        <v>0</v>
      </c>
      <c r="I21" s="363">
        <f t="shared" si="0"/>
        <v>4.5</v>
      </c>
      <c r="J21" s="146">
        <f t="shared" si="1"/>
        <v>0</v>
      </c>
      <c r="K21" s="365">
        <f t="shared" si="2"/>
        <v>4.5</v>
      </c>
      <c r="L21" s="142" t="str">
        <f t="shared" si="3"/>
        <v>Litzenberger, Ken</v>
      </c>
      <c r="M21" s="169"/>
      <c r="T21" s="86"/>
      <c r="U21" s="88"/>
    </row>
    <row r="22" spans="1:21" ht="14.25">
      <c r="A22" s="142" t="s">
        <v>118</v>
      </c>
      <c r="B22" s="145"/>
      <c r="C22" s="144">
        <v>0</v>
      </c>
      <c r="D22" s="144">
        <v>0</v>
      </c>
      <c r="E22" s="146">
        <v>0</v>
      </c>
      <c r="F22" s="146">
        <v>0</v>
      </c>
      <c r="G22" s="146">
        <v>0</v>
      </c>
      <c r="H22" s="144">
        <v>0</v>
      </c>
      <c r="I22" s="363">
        <f t="shared" si="0"/>
        <v>0</v>
      </c>
      <c r="J22" s="146">
        <f t="shared" si="1"/>
        <v>0</v>
      </c>
      <c r="K22" s="365">
        <f t="shared" si="2"/>
        <v>0</v>
      </c>
      <c r="L22" s="142" t="str">
        <f t="shared" si="3"/>
        <v>Martin, Andy</v>
      </c>
      <c r="M22" s="169"/>
      <c r="N22" s="2"/>
      <c r="O22" s="2"/>
      <c r="P22" s="2"/>
      <c r="Q22" s="2"/>
      <c r="R22" s="351"/>
      <c r="S22" s="2"/>
      <c r="T22" s="86"/>
      <c r="U22" s="88"/>
    </row>
    <row r="23" spans="1:21" ht="14.25">
      <c r="A23" s="142" t="s">
        <v>57</v>
      </c>
      <c r="B23" s="145"/>
      <c r="C23" s="144">
        <v>22</v>
      </c>
      <c r="D23" s="373">
        <v>25</v>
      </c>
      <c r="E23" s="146">
        <v>22</v>
      </c>
      <c r="F23" s="144">
        <v>11</v>
      </c>
      <c r="G23" s="146">
        <v>17</v>
      </c>
      <c r="H23" s="144">
        <v>19.5</v>
      </c>
      <c r="I23" s="363">
        <f t="shared" si="0"/>
        <v>116.5</v>
      </c>
      <c r="J23" s="146">
        <f t="shared" si="1"/>
        <v>11</v>
      </c>
      <c r="K23" s="365">
        <f t="shared" si="2"/>
        <v>105.5</v>
      </c>
      <c r="L23" s="142" t="str">
        <f t="shared" si="3"/>
        <v>McCracken, Cal</v>
      </c>
      <c r="M23" s="169"/>
      <c r="N23" s="2"/>
      <c r="O23" s="2"/>
      <c r="P23" s="2"/>
      <c r="Q23" s="2"/>
      <c r="R23" s="351"/>
      <c r="S23" s="2"/>
      <c r="T23" s="86"/>
      <c r="U23" s="88"/>
    </row>
    <row r="24" spans="1:21" ht="14.25" customHeight="1">
      <c r="A24" s="142" t="s">
        <v>72</v>
      </c>
      <c r="B24" s="145"/>
      <c r="C24" s="165">
        <v>0</v>
      </c>
      <c r="D24" s="224">
        <v>0</v>
      </c>
      <c r="E24" s="166">
        <v>0</v>
      </c>
      <c r="F24" s="146">
        <v>0</v>
      </c>
      <c r="G24" s="146">
        <v>0</v>
      </c>
      <c r="H24" s="144">
        <v>0</v>
      </c>
      <c r="I24" s="363">
        <f t="shared" si="0"/>
        <v>0</v>
      </c>
      <c r="J24" s="146">
        <f t="shared" si="1"/>
        <v>0</v>
      </c>
      <c r="K24" s="365">
        <f t="shared" si="2"/>
        <v>0</v>
      </c>
      <c r="L24" s="142" t="str">
        <f t="shared" si="3"/>
        <v>Nord, Paul</v>
      </c>
      <c r="M24" s="169"/>
      <c r="N24" s="2"/>
      <c r="O24" s="2"/>
      <c r="P24" s="2"/>
      <c r="Q24" s="2"/>
      <c r="R24" s="351"/>
      <c r="S24" s="2"/>
      <c r="T24" s="85"/>
      <c r="U24" s="88"/>
    </row>
    <row r="25" spans="1:21" ht="14.25">
      <c r="A25" s="142" t="s">
        <v>1</v>
      </c>
      <c r="B25" s="145"/>
      <c r="C25" s="165">
        <v>14</v>
      </c>
      <c r="D25" s="224">
        <v>4</v>
      </c>
      <c r="E25" s="166">
        <v>4</v>
      </c>
      <c r="F25" s="146">
        <v>0</v>
      </c>
      <c r="G25" s="146">
        <v>8</v>
      </c>
      <c r="H25" s="144">
        <v>1.5</v>
      </c>
      <c r="I25" s="363">
        <f t="shared" si="0"/>
        <v>31.5</v>
      </c>
      <c r="J25" s="146">
        <f t="shared" si="1"/>
        <v>0</v>
      </c>
      <c r="K25" s="365">
        <f t="shared" si="2"/>
        <v>31.5</v>
      </c>
      <c r="L25" s="142" t="str">
        <f t="shared" si="3"/>
        <v>Nordling, Carey</v>
      </c>
      <c r="M25" s="169"/>
      <c r="N25" s="170"/>
      <c r="O25" s="170"/>
      <c r="P25" s="170"/>
      <c r="Q25" s="169"/>
      <c r="R25" s="170"/>
      <c r="S25" s="170"/>
      <c r="T25" s="85"/>
      <c r="U25" s="88"/>
    </row>
    <row r="26" spans="1:21" ht="14.25">
      <c r="A26" s="142" t="s">
        <v>100</v>
      </c>
      <c r="B26" s="145"/>
      <c r="C26" s="165">
        <v>7</v>
      </c>
      <c r="D26" s="224">
        <v>17</v>
      </c>
      <c r="E26" s="166">
        <v>20</v>
      </c>
      <c r="F26" s="146">
        <v>18</v>
      </c>
      <c r="G26" s="146">
        <v>18</v>
      </c>
      <c r="H26" s="144">
        <v>1.5</v>
      </c>
      <c r="I26" s="363">
        <f t="shared" si="0"/>
        <v>81.5</v>
      </c>
      <c r="J26" s="146">
        <f t="shared" si="1"/>
        <v>1.5</v>
      </c>
      <c r="K26" s="365">
        <f t="shared" si="2"/>
        <v>80</v>
      </c>
      <c r="L26" s="142" t="str">
        <f t="shared" si="3"/>
        <v>Purdue, Mary</v>
      </c>
      <c r="M26" s="169"/>
      <c r="N26" s="170"/>
      <c r="O26" s="170"/>
      <c r="P26" s="170"/>
      <c r="Q26" s="169"/>
      <c r="R26" s="170"/>
      <c r="S26" s="170"/>
      <c r="T26" s="85"/>
      <c r="U26" s="88"/>
    </row>
    <row r="27" spans="1:21" ht="14.25">
      <c r="A27" s="142" t="s">
        <v>2</v>
      </c>
      <c r="B27" s="145"/>
      <c r="C27" s="144">
        <v>0</v>
      </c>
      <c r="D27" s="167">
        <v>22</v>
      </c>
      <c r="E27" s="146">
        <v>7</v>
      </c>
      <c r="F27" s="144">
        <v>14</v>
      </c>
      <c r="G27" s="146">
        <v>19</v>
      </c>
      <c r="H27" s="146">
        <v>14</v>
      </c>
      <c r="I27" s="365">
        <f t="shared" si="0"/>
        <v>76</v>
      </c>
      <c r="J27" s="146">
        <f t="shared" si="1"/>
        <v>0</v>
      </c>
      <c r="K27" s="365">
        <f t="shared" si="2"/>
        <v>76</v>
      </c>
      <c r="L27" s="142" t="str">
        <f t="shared" si="3"/>
        <v>Richardson, Dale</v>
      </c>
      <c r="M27" s="85"/>
      <c r="N27" s="169"/>
      <c r="O27" s="170"/>
      <c r="P27" s="170"/>
      <c r="Q27" s="169"/>
      <c r="R27" s="170"/>
      <c r="S27" s="170"/>
      <c r="T27" s="88"/>
      <c r="U27" s="88"/>
    </row>
    <row r="28" spans="1:21" ht="14.25">
      <c r="A28" s="142" t="s">
        <v>43</v>
      </c>
      <c r="B28" s="145"/>
      <c r="C28" s="144">
        <v>0</v>
      </c>
      <c r="D28" s="144">
        <v>16</v>
      </c>
      <c r="E28" s="146">
        <v>17</v>
      </c>
      <c r="F28" s="144">
        <v>0</v>
      </c>
      <c r="G28" s="146">
        <v>14</v>
      </c>
      <c r="H28" s="146">
        <v>10</v>
      </c>
      <c r="I28" s="365">
        <f t="shared" si="0"/>
        <v>57</v>
      </c>
      <c r="J28" s="146">
        <f t="shared" si="1"/>
        <v>0</v>
      </c>
      <c r="K28" s="365">
        <f t="shared" si="2"/>
        <v>57</v>
      </c>
      <c r="L28" s="142" t="str">
        <f t="shared" si="3"/>
        <v>Schwab, Brent</v>
      </c>
      <c r="M28" s="169"/>
      <c r="N28" s="169"/>
      <c r="O28" s="89"/>
      <c r="P28" s="170"/>
      <c r="Q28" s="169"/>
      <c r="R28" s="170"/>
      <c r="S28" s="170"/>
      <c r="T28" s="86"/>
      <c r="U28" s="88"/>
    </row>
    <row r="29" spans="1:21" ht="14.25">
      <c r="A29" s="142" t="s">
        <v>122</v>
      </c>
      <c r="B29" s="145"/>
      <c r="C29" s="144"/>
      <c r="D29" s="144">
        <v>20</v>
      </c>
      <c r="E29" s="146">
        <v>3</v>
      </c>
      <c r="F29" s="146">
        <v>6.5</v>
      </c>
      <c r="G29" s="146">
        <v>6</v>
      </c>
      <c r="H29" s="144">
        <v>4</v>
      </c>
      <c r="I29" s="363">
        <f t="shared" si="0"/>
        <v>39.5</v>
      </c>
      <c r="J29" s="146">
        <f t="shared" si="1"/>
        <v>3</v>
      </c>
      <c r="K29" s="365">
        <f t="shared" si="2"/>
        <v>36.5</v>
      </c>
      <c r="L29" s="142" t="str">
        <f t="shared" si="3"/>
        <v>Thies, Doug</v>
      </c>
      <c r="M29" s="169"/>
      <c r="N29" s="170"/>
      <c r="O29" s="170"/>
      <c r="P29" s="170"/>
      <c r="Q29" s="169"/>
      <c r="R29" s="170"/>
      <c r="S29" s="170"/>
      <c r="T29" s="86"/>
      <c r="U29" s="88"/>
    </row>
    <row r="30" spans="1:21" ht="14.25">
      <c r="A30" s="223" t="s">
        <v>94</v>
      </c>
      <c r="B30" s="145"/>
      <c r="C30" s="144">
        <v>6</v>
      </c>
      <c r="D30" s="144">
        <v>0</v>
      </c>
      <c r="E30" s="146">
        <v>0</v>
      </c>
      <c r="F30" s="146">
        <v>0</v>
      </c>
      <c r="G30" s="146">
        <v>0</v>
      </c>
      <c r="H30" s="144">
        <v>0</v>
      </c>
      <c r="I30" s="363">
        <f t="shared" si="0"/>
        <v>6</v>
      </c>
      <c r="J30" s="146">
        <f t="shared" si="1"/>
        <v>0</v>
      </c>
      <c r="K30" s="365">
        <f t="shared" si="2"/>
        <v>6</v>
      </c>
      <c r="L30" s="223" t="str">
        <f t="shared" si="3"/>
        <v>York, Allen</v>
      </c>
      <c r="M30" s="169"/>
      <c r="N30" s="170"/>
      <c r="O30" s="170"/>
      <c r="P30" s="170"/>
      <c r="Q30" s="169"/>
      <c r="R30" s="170"/>
      <c r="S30" s="170"/>
      <c r="T30" s="86"/>
      <c r="U30" s="88"/>
    </row>
    <row r="31" spans="1:21" ht="15" customHeight="1">
      <c r="A31" s="142" t="s">
        <v>3</v>
      </c>
      <c r="B31" s="145"/>
      <c r="C31" s="144">
        <v>17</v>
      </c>
      <c r="D31" s="144">
        <v>13</v>
      </c>
      <c r="E31" s="144">
        <v>10</v>
      </c>
      <c r="F31" s="146">
        <v>9</v>
      </c>
      <c r="G31" s="146">
        <v>20</v>
      </c>
      <c r="H31" s="146">
        <v>17</v>
      </c>
      <c r="I31" s="363">
        <f t="shared" si="0"/>
        <v>86</v>
      </c>
      <c r="J31" s="146">
        <f t="shared" si="1"/>
        <v>9</v>
      </c>
      <c r="K31" s="365">
        <f t="shared" si="2"/>
        <v>77</v>
      </c>
      <c r="L31" s="142" t="str">
        <f t="shared" si="3"/>
        <v>Young, Bill</v>
      </c>
      <c r="M31" s="169"/>
      <c r="N31" s="170"/>
      <c r="O31" s="170"/>
      <c r="P31" s="170"/>
      <c r="Q31" s="169"/>
      <c r="R31" s="170"/>
      <c r="S31" s="170"/>
      <c r="T31" s="86"/>
      <c r="U31" s="88"/>
    </row>
    <row r="32" spans="1:21" ht="14.25">
      <c r="A32" s="223"/>
      <c r="B32" s="145"/>
      <c r="C32" s="144"/>
      <c r="D32" s="144"/>
      <c r="E32" s="144"/>
      <c r="F32" s="146"/>
      <c r="G32" s="146"/>
      <c r="H32" s="146"/>
      <c r="I32" s="161"/>
      <c r="J32" s="146"/>
      <c r="K32" s="162"/>
      <c r="L32" s="223"/>
      <c r="M32" s="169"/>
      <c r="N32" s="169"/>
      <c r="O32" s="88"/>
      <c r="P32" s="88"/>
      <c r="Q32" s="87"/>
      <c r="R32" s="88"/>
      <c r="S32" s="170"/>
      <c r="T32" s="86"/>
      <c r="U32" s="88"/>
    </row>
    <row r="33" spans="1:21" ht="14.25">
      <c r="A33" s="142"/>
      <c r="B33" s="150"/>
      <c r="C33" s="144"/>
      <c r="D33" s="144"/>
      <c r="E33" s="144"/>
      <c r="F33" s="146"/>
      <c r="G33" s="144"/>
      <c r="H33" s="146"/>
      <c r="I33" s="161"/>
      <c r="J33" s="146"/>
      <c r="K33" s="162"/>
      <c r="L33" s="142"/>
      <c r="M33" s="170"/>
      <c r="N33" s="90"/>
      <c r="O33" s="89"/>
      <c r="P33" s="90"/>
      <c r="Q33" s="90"/>
      <c r="R33" s="90"/>
      <c r="S33" s="90"/>
      <c r="T33" s="86"/>
      <c r="U33" s="88"/>
    </row>
    <row r="34" spans="1:20" ht="14.25" thickBot="1">
      <c r="A34" s="84"/>
      <c r="B34" s="84"/>
      <c r="C34" s="90"/>
      <c r="D34" s="92"/>
      <c r="E34" s="90"/>
      <c r="F34" s="91"/>
      <c r="G34" s="93"/>
      <c r="H34" s="90"/>
      <c r="I34" s="90"/>
      <c r="J34" s="88"/>
      <c r="K34" s="90"/>
      <c r="L34" s="90"/>
      <c r="M34" s="86"/>
      <c r="N34" s="90"/>
      <c r="O34" s="90"/>
      <c r="P34" s="90"/>
      <c r="Q34" s="90"/>
      <c r="R34" s="91"/>
      <c r="S34" s="90"/>
      <c r="T34" s="5"/>
    </row>
    <row r="35" spans="1:19" ht="17.25" thickBot="1">
      <c r="A35" s="321" t="s">
        <v>105</v>
      </c>
      <c r="B35" s="84"/>
      <c r="C35" s="184"/>
      <c r="D35" s="85"/>
      <c r="E35" s="322" t="s">
        <v>106</v>
      </c>
      <c r="F35" s="323"/>
      <c r="G35" s="85"/>
      <c r="H35" s="324" t="s">
        <v>107</v>
      </c>
      <c r="I35" s="325"/>
      <c r="J35" s="90"/>
      <c r="K35" s="322" t="s">
        <v>125</v>
      </c>
      <c r="L35" s="326"/>
      <c r="M35" s="90"/>
      <c r="N35" s="327" t="s">
        <v>110</v>
      </c>
      <c r="O35" s="328"/>
      <c r="P35" s="329"/>
      <c r="Q35" s="90"/>
      <c r="R35" s="327" t="s">
        <v>109</v>
      </c>
      <c r="S35" s="329"/>
    </row>
    <row r="36" spans="1:20" ht="15" thickBot="1">
      <c r="A36" s="188" t="s">
        <v>91</v>
      </c>
      <c r="B36" s="189"/>
      <c r="C36" s="190">
        <v>22</v>
      </c>
      <c r="D36" s="227">
        <v>1</v>
      </c>
      <c r="E36" s="191" t="s">
        <v>57</v>
      </c>
      <c r="F36" s="190">
        <v>25</v>
      </c>
      <c r="G36" s="227">
        <v>1</v>
      </c>
      <c r="H36" s="188" t="s">
        <v>29</v>
      </c>
      <c r="I36" s="190">
        <v>24</v>
      </c>
      <c r="J36" s="90">
        <v>1</v>
      </c>
      <c r="K36" s="188" t="s">
        <v>101</v>
      </c>
      <c r="L36" s="190">
        <v>20</v>
      </c>
      <c r="M36" s="231">
        <v>1</v>
      </c>
      <c r="N36" s="188" t="s">
        <v>44</v>
      </c>
      <c r="O36" s="211"/>
      <c r="P36" s="190">
        <v>22</v>
      </c>
      <c r="Q36" s="231">
        <v>1</v>
      </c>
      <c r="R36" s="188" t="s">
        <v>89</v>
      </c>
      <c r="S36" s="190">
        <v>23</v>
      </c>
      <c r="T36" s="5"/>
    </row>
    <row r="37" spans="1:20" ht="13.5">
      <c r="A37" s="360" t="s">
        <v>57</v>
      </c>
      <c r="B37" s="176"/>
      <c r="C37" s="167">
        <v>22</v>
      </c>
      <c r="D37" s="227">
        <v>2</v>
      </c>
      <c r="E37" s="360" t="s">
        <v>49</v>
      </c>
      <c r="F37" s="167">
        <v>23</v>
      </c>
      <c r="G37" s="227">
        <v>2</v>
      </c>
      <c r="H37" s="145" t="s">
        <v>57</v>
      </c>
      <c r="I37" s="146">
        <v>22</v>
      </c>
      <c r="J37" s="90">
        <v>2</v>
      </c>
      <c r="K37" s="372" t="s">
        <v>89</v>
      </c>
      <c r="L37" s="187">
        <v>20</v>
      </c>
      <c r="M37" s="231">
        <v>2</v>
      </c>
      <c r="N37" s="145" t="s">
        <v>3</v>
      </c>
      <c r="O37" s="210"/>
      <c r="P37" s="187">
        <v>20</v>
      </c>
      <c r="Q37" s="231">
        <v>2</v>
      </c>
      <c r="R37" s="145" t="s">
        <v>98</v>
      </c>
      <c r="S37" s="147">
        <v>20</v>
      </c>
      <c r="T37" s="13"/>
    </row>
    <row r="38" spans="1:20" ht="13.5">
      <c r="A38" s="145" t="s">
        <v>44</v>
      </c>
      <c r="B38" s="145"/>
      <c r="C38" s="144">
        <v>19</v>
      </c>
      <c r="D38" s="227">
        <v>3</v>
      </c>
      <c r="E38" s="145" t="s">
        <v>2</v>
      </c>
      <c r="F38" s="144">
        <v>22</v>
      </c>
      <c r="G38" s="227">
        <v>3</v>
      </c>
      <c r="H38" s="145" t="s">
        <v>100</v>
      </c>
      <c r="I38" s="146">
        <v>20</v>
      </c>
      <c r="J38" s="90">
        <v>3</v>
      </c>
      <c r="K38" s="145" t="s">
        <v>100</v>
      </c>
      <c r="L38" s="146">
        <v>18</v>
      </c>
      <c r="M38" s="231">
        <v>3</v>
      </c>
      <c r="N38" s="145" t="s">
        <v>2</v>
      </c>
      <c r="O38" s="149"/>
      <c r="P38" s="146">
        <v>19</v>
      </c>
      <c r="Q38" s="231">
        <v>3</v>
      </c>
      <c r="R38" s="145" t="s">
        <v>57</v>
      </c>
      <c r="S38" s="144">
        <v>19.5</v>
      </c>
      <c r="T38" s="13"/>
    </row>
    <row r="39" spans="1:20" ht="13.5">
      <c r="A39" s="145" t="s">
        <v>117</v>
      </c>
      <c r="B39" s="143"/>
      <c r="C39" s="144">
        <v>18</v>
      </c>
      <c r="D39" s="227">
        <v>4</v>
      </c>
      <c r="E39" s="145" t="s">
        <v>117</v>
      </c>
      <c r="F39" s="147">
        <v>23</v>
      </c>
      <c r="G39" s="227">
        <v>4</v>
      </c>
      <c r="H39" s="145" t="s">
        <v>44</v>
      </c>
      <c r="I39" s="147">
        <v>19</v>
      </c>
      <c r="J39" s="90">
        <v>4</v>
      </c>
      <c r="K39" s="145" t="s">
        <v>74</v>
      </c>
      <c r="L39" s="146">
        <v>17</v>
      </c>
      <c r="M39" s="231">
        <v>4</v>
      </c>
      <c r="N39" s="145" t="s">
        <v>100</v>
      </c>
      <c r="O39" s="149"/>
      <c r="P39" s="146">
        <v>18</v>
      </c>
      <c r="Q39" s="231">
        <v>4</v>
      </c>
      <c r="R39" s="145" t="s">
        <v>117</v>
      </c>
      <c r="S39" s="147">
        <v>18</v>
      </c>
      <c r="T39" s="13"/>
    </row>
    <row r="40" spans="1:20" ht="13.5">
      <c r="A40" s="145" t="s">
        <v>3</v>
      </c>
      <c r="B40" s="143"/>
      <c r="C40" s="144">
        <v>17</v>
      </c>
      <c r="D40" s="227">
        <v>5</v>
      </c>
      <c r="E40" s="145" t="s">
        <v>122</v>
      </c>
      <c r="F40" s="147">
        <v>20</v>
      </c>
      <c r="G40" s="227">
        <v>5</v>
      </c>
      <c r="H40" s="145" t="s">
        <v>43</v>
      </c>
      <c r="I40" s="146">
        <v>17</v>
      </c>
      <c r="J40" s="90">
        <v>5</v>
      </c>
      <c r="K40" s="145" t="s">
        <v>91</v>
      </c>
      <c r="L40" s="146">
        <v>16</v>
      </c>
      <c r="M40" s="231">
        <v>5</v>
      </c>
      <c r="N40" s="145" t="s">
        <v>57</v>
      </c>
      <c r="O40" s="149"/>
      <c r="P40" s="146">
        <v>17</v>
      </c>
      <c r="Q40" s="231">
        <v>5</v>
      </c>
      <c r="R40" s="145" t="s">
        <v>3</v>
      </c>
      <c r="S40" s="144">
        <v>17</v>
      </c>
      <c r="T40" s="13"/>
    </row>
    <row r="41" spans="1:20" ht="13.5">
      <c r="A41" s="145" t="s">
        <v>89</v>
      </c>
      <c r="B41" s="145"/>
      <c r="C41" s="144">
        <v>16</v>
      </c>
      <c r="D41" s="227">
        <v>6</v>
      </c>
      <c r="E41" s="145" t="s">
        <v>90</v>
      </c>
      <c r="F41" s="144">
        <v>19</v>
      </c>
      <c r="G41" s="227">
        <v>6</v>
      </c>
      <c r="H41" s="145" t="s">
        <v>90</v>
      </c>
      <c r="I41" s="146">
        <v>16</v>
      </c>
      <c r="J41" s="90">
        <v>6</v>
      </c>
      <c r="K41" s="145" t="s">
        <v>29</v>
      </c>
      <c r="L41" s="146">
        <v>15.5</v>
      </c>
      <c r="M41" s="231">
        <v>6</v>
      </c>
      <c r="N41" s="145" t="s">
        <v>91</v>
      </c>
      <c r="O41" s="149"/>
      <c r="P41" s="146">
        <v>16</v>
      </c>
      <c r="Q41" s="231">
        <v>6</v>
      </c>
      <c r="R41" s="145" t="s">
        <v>91</v>
      </c>
      <c r="S41" s="147">
        <v>16.5</v>
      </c>
      <c r="T41" s="5"/>
    </row>
    <row r="42" spans="1:20" ht="13.5">
      <c r="A42" s="145" t="s">
        <v>90</v>
      </c>
      <c r="B42" s="143"/>
      <c r="C42" s="144">
        <v>15</v>
      </c>
      <c r="D42" s="227">
        <v>7</v>
      </c>
      <c r="E42" s="145" t="s">
        <v>96</v>
      </c>
      <c r="F42" s="144">
        <v>18</v>
      </c>
      <c r="G42" s="227">
        <v>7</v>
      </c>
      <c r="H42" s="145" t="s">
        <v>96</v>
      </c>
      <c r="I42" s="146">
        <v>15</v>
      </c>
      <c r="J42" s="90">
        <v>7</v>
      </c>
      <c r="K42" s="145" t="s">
        <v>2</v>
      </c>
      <c r="L42" s="148">
        <v>14</v>
      </c>
      <c r="M42" s="231">
        <v>7</v>
      </c>
      <c r="N42" s="145" t="s">
        <v>117</v>
      </c>
      <c r="O42" s="145"/>
      <c r="P42" s="144">
        <v>15</v>
      </c>
      <c r="Q42" s="231">
        <v>7</v>
      </c>
      <c r="R42" s="145" t="s">
        <v>101</v>
      </c>
      <c r="S42" s="147">
        <v>15</v>
      </c>
      <c r="T42" s="5"/>
    </row>
    <row r="43" spans="1:20" ht="13.5">
      <c r="A43" s="145" t="s">
        <v>1</v>
      </c>
      <c r="B43" s="143"/>
      <c r="C43" s="144">
        <v>14</v>
      </c>
      <c r="D43" s="227">
        <v>8</v>
      </c>
      <c r="E43" s="145" t="s">
        <v>100</v>
      </c>
      <c r="F43" s="144">
        <v>17</v>
      </c>
      <c r="G43" s="227">
        <v>8</v>
      </c>
      <c r="H43" s="372" t="s">
        <v>104</v>
      </c>
      <c r="I43" s="187">
        <v>15</v>
      </c>
      <c r="J43" s="90">
        <v>8</v>
      </c>
      <c r="K43" s="145" t="s">
        <v>96</v>
      </c>
      <c r="L43" s="148">
        <v>13</v>
      </c>
      <c r="M43" s="231">
        <v>8</v>
      </c>
      <c r="N43" s="145" t="s">
        <v>0</v>
      </c>
      <c r="O43" s="150"/>
      <c r="P43" s="146">
        <v>14</v>
      </c>
      <c r="Q43" s="231">
        <v>8</v>
      </c>
      <c r="R43" s="145" t="s">
        <v>2</v>
      </c>
      <c r="S43" s="146">
        <v>14</v>
      </c>
      <c r="T43" s="5"/>
    </row>
    <row r="44" spans="1:20" ht="13.5">
      <c r="A44" s="145" t="s">
        <v>29</v>
      </c>
      <c r="B44" s="143"/>
      <c r="C44" s="144">
        <v>13</v>
      </c>
      <c r="D44" s="227">
        <v>9</v>
      </c>
      <c r="E44" s="145" t="s">
        <v>43</v>
      </c>
      <c r="F44" s="144">
        <v>16</v>
      </c>
      <c r="G44" s="227">
        <v>9</v>
      </c>
      <c r="H44" s="145" t="s">
        <v>74</v>
      </c>
      <c r="I44" s="146">
        <v>13</v>
      </c>
      <c r="J44" s="90">
        <v>9</v>
      </c>
      <c r="K44" s="145" t="s">
        <v>98</v>
      </c>
      <c r="L44" s="146">
        <v>12</v>
      </c>
      <c r="M44" s="231">
        <v>9</v>
      </c>
      <c r="N44" s="145" t="s">
        <v>43</v>
      </c>
      <c r="O44" s="150"/>
      <c r="P44" s="146">
        <v>14</v>
      </c>
      <c r="Q44" s="231">
        <v>9</v>
      </c>
      <c r="R44" s="145" t="s">
        <v>104</v>
      </c>
      <c r="S44" s="144">
        <v>13</v>
      </c>
      <c r="T44" s="5"/>
    </row>
    <row r="45" spans="1:19" ht="13.5">
      <c r="A45" s="145" t="s">
        <v>96</v>
      </c>
      <c r="B45" s="145"/>
      <c r="C45" s="144">
        <v>12</v>
      </c>
      <c r="D45" s="227">
        <v>10</v>
      </c>
      <c r="E45" s="145" t="s">
        <v>0</v>
      </c>
      <c r="F45" s="144">
        <v>15</v>
      </c>
      <c r="G45" s="227">
        <v>10</v>
      </c>
      <c r="H45" s="145" t="s">
        <v>117</v>
      </c>
      <c r="I45" s="144">
        <v>12</v>
      </c>
      <c r="J45" s="90">
        <v>10</v>
      </c>
      <c r="K45" s="145" t="s">
        <v>57</v>
      </c>
      <c r="L45" s="147">
        <v>11</v>
      </c>
      <c r="M45" s="231">
        <v>10</v>
      </c>
      <c r="N45" s="145" t="s">
        <v>104</v>
      </c>
      <c r="O45" s="145"/>
      <c r="P45" s="146">
        <v>12</v>
      </c>
      <c r="Q45" s="231">
        <v>10</v>
      </c>
      <c r="R45" s="145" t="s">
        <v>29</v>
      </c>
      <c r="S45" s="147">
        <v>12</v>
      </c>
    </row>
    <row r="46" spans="1:19" ht="13.5">
      <c r="A46" s="145" t="s">
        <v>101</v>
      </c>
      <c r="B46" s="145"/>
      <c r="C46" s="144">
        <v>11</v>
      </c>
      <c r="D46" s="228">
        <v>11</v>
      </c>
      <c r="E46" s="145" t="s">
        <v>102</v>
      </c>
      <c r="F46" s="144">
        <v>14</v>
      </c>
      <c r="G46" s="228">
        <v>11</v>
      </c>
      <c r="H46" s="145" t="s">
        <v>49</v>
      </c>
      <c r="I46" s="148">
        <v>11</v>
      </c>
      <c r="J46" s="90">
        <v>11</v>
      </c>
      <c r="K46" s="145" t="s">
        <v>44</v>
      </c>
      <c r="L46" s="144">
        <v>10</v>
      </c>
      <c r="M46" s="231">
        <v>11</v>
      </c>
      <c r="N46" s="145" t="s">
        <v>101</v>
      </c>
      <c r="O46" s="145"/>
      <c r="P46" s="146">
        <v>11</v>
      </c>
      <c r="Q46" s="231">
        <v>11</v>
      </c>
      <c r="R46" s="145" t="s">
        <v>74</v>
      </c>
      <c r="S46" s="144">
        <v>11</v>
      </c>
    </row>
    <row r="47" spans="1:20" ht="13.5">
      <c r="A47" s="145" t="s">
        <v>49</v>
      </c>
      <c r="B47" s="143"/>
      <c r="C47" s="144">
        <v>10</v>
      </c>
      <c r="D47" s="228">
        <v>12</v>
      </c>
      <c r="E47" s="145" t="s">
        <v>3</v>
      </c>
      <c r="F47" s="147">
        <v>13</v>
      </c>
      <c r="G47" s="228">
        <v>12</v>
      </c>
      <c r="H47" s="145" t="s">
        <v>3</v>
      </c>
      <c r="I47" s="146">
        <v>10</v>
      </c>
      <c r="J47" s="90">
        <v>12</v>
      </c>
      <c r="K47" s="145" t="s">
        <v>3</v>
      </c>
      <c r="L47" s="146">
        <v>9</v>
      </c>
      <c r="M47" s="231">
        <v>12</v>
      </c>
      <c r="N47" s="145" t="s">
        <v>89</v>
      </c>
      <c r="O47" s="145"/>
      <c r="P47" s="146">
        <v>10</v>
      </c>
      <c r="Q47" s="231">
        <v>12</v>
      </c>
      <c r="R47" s="372" t="s">
        <v>43</v>
      </c>
      <c r="S47" s="212">
        <v>10</v>
      </c>
      <c r="T47" s="5"/>
    </row>
    <row r="48" spans="1:20" ht="14.25">
      <c r="A48" s="145" t="s">
        <v>104</v>
      </c>
      <c r="B48" s="145"/>
      <c r="C48" s="144">
        <v>9</v>
      </c>
      <c r="D48" s="228">
        <v>13</v>
      </c>
      <c r="E48" s="361" t="s">
        <v>91</v>
      </c>
      <c r="F48" s="144">
        <v>12</v>
      </c>
      <c r="G48" s="228">
        <v>13</v>
      </c>
      <c r="H48" s="369" t="s">
        <v>102</v>
      </c>
      <c r="I48" s="146">
        <v>9</v>
      </c>
      <c r="J48" s="90">
        <v>13</v>
      </c>
      <c r="K48" s="369" t="s">
        <v>28</v>
      </c>
      <c r="L48" s="146">
        <v>8</v>
      </c>
      <c r="M48" s="231">
        <v>13</v>
      </c>
      <c r="N48" s="372" t="s">
        <v>1</v>
      </c>
      <c r="O48" s="145"/>
      <c r="P48" s="146">
        <v>8</v>
      </c>
      <c r="Q48" s="231">
        <v>13</v>
      </c>
      <c r="R48" s="145" t="s">
        <v>88</v>
      </c>
      <c r="S48" s="147">
        <v>9</v>
      </c>
      <c r="T48" s="5"/>
    </row>
    <row r="49" spans="1:20" ht="14.25">
      <c r="A49" s="145" t="s">
        <v>102</v>
      </c>
      <c r="B49" s="143"/>
      <c r="C49" s="144">
        <v>7</v>
      </c>
      <c r="D49" s="228">
        <v>14</v>
      </c>
      <c r="E49" s="145" t="s">
        <v>88</v>
      </c>
      <c r="F49" s="144">
        <v>11</v>
      </c>
      <c r="G49" s="228">
        <v>14</v>
      </c>
      <c r="H49" s="145" t="s">
        <v>91</v>
      </c>
      <c r="I49" s="146">
        <v>8</v>
      </c>
      <c r="J49" s="90">
        <v>14</v>
      </c>
      <c r="K49" s="145" t="s">
        <v>122</v>
      </c>
      <c r="L49" s="146">
        <v>6.5</v>
      </c>
      <c r="M49" s="231">
        <v>14</v>
      </c>
      <c r="N49" s="369" t="s">
        <v>28</v>
      </c>
      <c r="O49" s="145"/>
      <c r="P49" s="146">
        <v>8</v>
      </c>
      <c r="Q49" s="231">
        <v>14</v>
      </c>
      <c r="R49" s="145" t="s">
        <v>44</v>
      </c>
      <c r="S49" s="147">
        <v>8</v>
      </c>
      <c r="T49" s="5"/>
    </row>
    <row r="50" spans="1:20" ht="13.5">
      <c r="A50" s="145" t="s">
        <v>100</v>
      </c>
      <c r="B50" s="145"/>
      <c r="C50" s="144">
        <v>7</v>
      </c>
      <c r="D50" s="227">
        <v>15</v>
      </c>
      <c r="E50" s="145" t="s">
        <v>44</v>
      </c>
      <c r="F50" s="144">
        <v>10</v>
      </c>
      <c r="G50" s="227">
        <v>15</v>
      </c>
      <c r="H50" s="145" t="s">
        <v>2</v>
      </c>
      <c r="I50" s="146">
        <v>7</v>
      </c>
      <c r="J50" s="90">
        <v>15</v>
      </c>
      <c r="K50" s="145" t="s">
        <v>49</v>
      </c>
      <c r="L50" s="146">
        <v>5</v>
      </c>
      <c r="M50" s="231">
        <v>15</v>
      </c>
      <c r="N50" s="145" t="s">
        <v>122</v>
      </c>
      <c r="O50" s="149"/>
      <c r="P50" s="146">
        <v>6</v>
      </c>
      <c r="Q50" s="231">
        <v>15</v>
      </c>
      <c r="R50" s="145" t="s">
        <v>96</v>
      </c>
      <c r="S50" s="144">
        <v>7</v>
      </c>
      <c r="T50" s="5"/>
    </row>
    <row r="51" spans="1:20" ht="14.25">
      <c r="A51" s="361" t="s">
        <v>94</v>
      </c>
      <c r="B51" s="145"/>
      <c r="C51" s="144">
        <v>6</v>
      </c>
      <c r="D51" s="229">
        <v>16</v>
      </c>
      <c r="E51" s="145" t="s">
        <v>101</v>
      </c>
      <c r="F51" s="144">
        <v>9</v>
      </c>
      <c r="G51" s="229">
        <v>16</v>
      </c>
      <c r="H51" s="145" t="s">
        <v>0</v>
      </c>
      <c r="I51" s="146">
        <v>6</v>
      </c>
      <c r="J51" s="90">
        <v>16</v>
      </c>
      <c r="K51" s="145" t="s">
        <v>104</v>
      </c>
      <c r="L51" s="146">
        <v>4</v>
      </c>
      <c r="M51" s="231">
        <v>16</v>
      </c>
      <c r="N51" s="145" t="s">
        <v>74</v>
      </c>
      <c r="O51" s="145"/>
      <c r="P51" s="144">
        <v>5</v>
      </c>
      <c r="Q51" s="231">
        <v>16</v>
      </c>
      <c r="R51" s="369" t="s">
        <v>49</v>
      </c>
      <c r="S51" s="144">
        <v>5</v>
      </c>
      <c r="T51" s="5"/>
    </row>
    <row r="52" spans="1:20" ht="14.25">
      <c r="A52" s="145" t="s">
        <v>0</v>
      </c>
      <c r="B52" s="143"/>
      <c r="C52" s="144">
        <v>4</v>
      </c>
      <c r="D52" s="229">
        <v>17</v>
      </c>
      <c r="E52" s="369" t="s">
        <v>65</v>
      </c>
      <c r="F52" s="147">
        <v>7</v>
      </c>
      <c r="G52" s="231">
        <v>17</v>
      </c>
      <c r="H52" s="145" t="s">
        <v>28</v>
      </c>
      <c r="I52" s="146">
        <v>5</v>
      </c>
      <c r="J52" s="90">
        <v>17</v>
      </c>
      <c r="K52" s="145" t="s">
        <v>102</v>
      </c>
      <c r="L52" s="146">
        <v>3</v>
      </c>
      <c r="M52" s="231">
        <v>17</v>
      </c>
      <c r="N52" s="145" t="s">
        <v>29</v>
      </c>
      <c r="O52" s="145"/>
      <c r="P52" s="144">
        <v>4</v>
      </c>
      <c r="Q52" s="231">
        <v>17</v>
      </c>
      <c r="R52" s="145" t="s">
        <v>122</v>
      </c>
      <c r="S52" s="147">
        <v>4</v>
      </c>
      <c r="T52" s="5"/>
    </row>
    <row r="53" spans="1:20" ht="13.5">
      <c r="A53" s="145" t="s">
        <v>73</v>
      </c>
      <c r="B53" s="145"/>
      <c r="C53" s="146">
        <v>3</v>
      </c>
      <c r="D53" s="229">
        <v>18</v>
      </c>
      <c r="E53" s="145" t="s">
        <v>104</v>
      </c>
      <c r="F53" s="146">
        <v>6</v>
      </c>
      <c r="G53" s="231">
        <v>18</v>
      </c>
      <c r="H53" s="145" t="s">
        <v>1</v>
      </c>
      <c r="I53" s="147">
        <v>4</v>
      </c>
      <c r="J53" s="90">
        <v>18</v>
      </c>
      <c r="K53" s="145" t="s">
        <v>117</v>
      </c>
      <c r="L53" s="146">
        <v>2</v>
      </c>
      <c r="M53" s="231">
        <v>18</v>
      </c>
      <c r="N53" s="145" t="s">
        <v>49</v>
      </c>
      <c r="O53" s="145"/>
      <c r="P53" s="144">
        <v>3</v>
      </c>
      <c r="Q53" s="231">
        <v>18</v>
      </c>
      <c r="R53" s="145" t="s">
        <v>28</v>
      </c>
      <c r="S53" s="144">
        <v>3</v>
      </c>
      <c r="T53" s="5"/>
    </row>
    <row r="54" spans="1:19" ht="13.5">
      <c r="A54" s="145" t="s">
        <v>88</v>
      </c>
      <c r="B54" s="145"/>
      <c r="C54" s="144">
        <v>2</v>
      </c>
      <c r="D54" s="230">
        <v>19</v>
      </c>
      <c r="E54" s="145" t="s">
        <v>28</v>
      </c>
      <c r="F54" s="144">
        <v>5</v>
      </c>
      <c r="G54" s="231">
        <v>19</v>
      </c>
      <c r="H54" s="145" t="s">
        <v>122</v>
      </c>
      <c r="I54" s="146">
        <v>3</v>
      </c>
      <c r="J54" s="90">
        <v>19</v>
      </c>
      <c r="K54" s="145" t="s">
        <v>0</v>
      </c>
      <c r="L54" s="146">
        <v>1</v>
      </c>
      <c r="M54" s="231">
        <v>19</v>
      </c>
      <c r="N54" s="145" t="s">
        <v>96</v>
      </c>
      <c r="O54" s="145"/>
      <c r="P54" s="144">
        <v>2</v>
      </c>
      <c r="Q54" s="231">
        <v>19</v>
      </c>
      <c r="R54" s="145" t="s">
        <v>1</v>
      </c>
      <c r="S54" s="144">
        <v>1.5</v>
      </c>
    </row>
    <row r="55" spans="1:19" ht="13.5">
      <c r="A55" s="145" t="s">
        <v>74</v>
      </c>
      <c r="B55" s="143"/>
      <c r="C55" s="144">
        <v>1</v>
      </c>
      <c r="D55" s="230">
        <v>20</v>
      </c>
      <c r="E55" s="145" t="s">
        <v>1</v>
      </c>
      <c r="F55" s="147">
        <v>4</v>
      </c>
      <c r="G55" s="231">
        <v>20</v>
      </c>
      <c r="H55" s="145" t="s">
        <v>89</v>
      </c>
      <c r="I55" s="144">
        <v>1.5</v>
      </c>
      <c r="J55" s="90">
        <v>20</v>
      </c>
      <c r="K55" s="145" t="s">
        <v>90</v>
      </c>
      <c r="L55" s="146" t="s">
        <v>126</v>
      </c>
      <c r="M55" s="231">
        <v>20</v>
      </c>
      <c r="N55" s="145" t="s">
        <v>98</v>
      </c>
      <c r="O55" s="150"/>
      <c r="P55" s="146">
        <v>1</v>
      </c>
      <c r="Q55" s="231">
        <v>20</v>
      </c>
      <c r="R55" s="145" t="s">
        <v>100</v>
      </c>
      <c r="S55" s="144">
        <v>1.5</v>
      </c>
    </row>
    <row r="56" spans="1:19" ht="13.5">
      <c r="A56" s="145" t="s">
        <v>98</v>
      </c>
      <c r="B56" s="145"/>
      <c r="C56" s="144" t="s">
        <v>120</v>
      </c>
      <c r="D56" s="230">
        <v>21</v>
      </c>
      <c r="E56" s="145" t="s">
        <v>103</v>
      </c>
      <c r="F56" s="144">
        <v>3</v>
      </c>
      <c r="G56" s="231">
        <v>21</v>
      </c>
      <c r="H56" s="226" t="s">
        <v>103</v>
      </c>
      <c r="I56" s="224">
        <v>1.5</v>
      </c>
      <c r="J56" s="90">
        <v>21</v>
      </c>
      <c r="K56" s="145" t="s">
        <v>43</v>
      </c>
      <c r="L56" s="146" t="s">
        <v>126</v>
      </c>
      <c r="M56" s="231">
        <v>21</v>
      </c>
      <c r="N56" s="145" t="s">
        <v>88</v>
      </c>
      <c r="O56" s="143"/>
      <c r="P56" s="147" t="s">
        <v>120</v>
      </c>
      <c r="Q56" s="231">
        <v>21</v>
      </c>
      <c r="R56" s="145" t="s">
        <v>0</v>
      </c>
      <c r="S56" s="144" t="s">
        <v>120</v>
      </c>
    </row>
    <row r="57" spans="1:19" ht="13.5">
      <c r="A57" s="145" t="s">
        <v>65</v>
      </c>
      <c r="B57" s="143"/>
      <c r="C57" s="144" t="s">
        <v>120</v>
      </c>
      <c r="D57" s="231">
        <v>22</v>
      </c>
      <c r="E57" s="145" t="s">
        <v>74</v>
      </c>
      <c r="F57" s="144">
        <v>2</v>
      </c>
      <c r="G57" s="231">
        <v>22</v>
      </c>
      <c r="H57" s="226" t="s">
        <v>88</v>
      </c>
      <c r="I57" s="224" t="s">
        <v>120</v>
      </c>
      <c r="J57" s="90">
        <v>22</v>
      </c>
      <c r="K57" s="145" t="s">
        <v>88</v>
      </c>
      <c r="L57" s="146" t="s">
        <v>120</v>
      </c>
      <c r="M57" s="231">
        <v>22</v>
      </c>
      <c r="N57" s="226" t="s">
        <v>65</v>
      </c>
      <c r="O57" s="232"/>
      <c r="P57" s="224" t="s">
        <v>120</v>
      </c>
      <c r="Q57" s="231">
        <v>22</v>
      </c>
      <c r="R57" s="145" t="s">
        <v>65</v>
      </c>
      <c r="S57" s="148" t="s">
        <v>120</v>
      </c>
    </row>
    <row r="58" spans="1:19" ht="13.5">
      <c r="A58" s="226" t="s">
        <v>28</v>
      </c>
      <c r="B58" s="151"/>
      <c r="C58" s="224" t="s">
        <v>120</v>
      </c>
      <c r="D58" s="231">
        <v>23</v>
      </c>
      <c r="E58" s="226" t="s">
        <v>89</v>
      </c>
      <c r="F58" s="224">
        <v>1</v>
      </c>
      <c r="G58" s="231">
        <v>23</v>
      </c>
      <c r="H58" s="226" t="s">
        <v>98</v>
      </c>
      <c r="I58" s="224" t="s">
        <v>120</v>
      </c>
      <c r="J58" s="90">
        <v>23</v>
      </c>
      <c r="K58" s="145" t="s">
        <v>65</v>
      </c>
      <c r="L58" s="147" t="s">
        <v>120</v>
      </c>
      <c r="M58" s="231">
        <v>23</v>
      </c>
      <c r="N58" s="145" t="s">
        <v>102</v>
      </c>
      <c r="O58" s="143"/>
      <c r="P58" s="146" t="s">
        <v>120</v>
      </c>
      <c r="Q58" s="231">
        <v>23</v>
      </c>
      <c r="R58" s="145" t="s">
        <v>102</v>
      </c>
      <c r="S58" s="148" t="s">
        <v>120</v>
      </c>
    </row>
    <row r="59" spans="1:19" ht="13.5">
      <c r="A59" s="145" t="s">
        <v>103</v>
      </c>
      <c r="B59" s="145"/>
      <c r="C59" s="144" t="s">
        <v>120</v>
      </c>
      <c r="D59" s="231">
        <v>24</v>
      </c>
      <c r="E59" s="226" t="s">
        <v>98</v>
      </c>
      <c r="F59" s="224" t="s">
        <v>120</v>
      </c>
      <c r="G59" s="231">
        <v>24</v>
      </c>
      <c r="H59" s="145" t="s">
        <v>65</v>
      </c>
      <c r="I59" s="280" t="s">
        <v>120</v>
      </c>
      <c r="J59" s="90">
        <v>24</v>
      </c>
      <c r="K59" s="226" t="s">
        <v>103</v>
      </c>
      <c r="L59" s="224" t="s">
        <v>120</v>
      </c>
      <c r="M59" s="231">
        <v>24</v>
      </c>
      <c r="N59" s="145" t="s">
        <v>103</v>
      </c>
      <c r="O59" s="208"/>
      <c r="P59" s="144" t="s">
        <v>120</v>
      </c>
      <c r="Q59" s="231">
        <v>24</v>
      </c>
      <c r="R59" s="226" t="s">
        <v>103</v>
      </c>
      <c r="S59" s="288" t="s">
        <v>120</v>
      </c>
    </row>
    <row r="60" spans="1:19" ht="13.5">
      <c r="A60" s="226" t="s">
        <v>118</v>
      </c>
      <c r="B60" s="225"/>
      <c r="C60" s="224" t="s">
        <v>120</v>
      </c>
      <c r="D60" s="231">
        <v>25</v>
      </c>
      <c r="E60" s="226" t="s">
        <v>29</v>
      </c>
      <c r="F60" s="224" t="s">
        <v>120</v>
      </c>
      <c r="G60" s="231">
        <v>25</v>
      </c>
      <c r="H60" s="145" t="s">
        <v>101</v>
      </c>
      <c r="I60" s="280" t="s">
        <v>120</v>
      </c>
      <c r="J60" s="90">
        <v>25</v>
      </c>
      <c r="K60" s="226" t="s">
        <v>118</v>
      </c>
      <c r="L60" s="224" t="s">
        <v>120</v>
      </c>
      <c r="M60" s="231">
        <v>25</v>
      </c>
      <c r="N60" s="226" t="s">
        <v>118</v>
      </c>
      <c r="O60" s="225"/>
      <c r="P60" s="224" t="s">
        <v>120</v>
      </c>
      <c r="Q60" s="231">
        <v>25</v>
      </c>
      <c r="R60" s="226" t="s">
        <v>118</v>
      </c>
      <c r="S60" s="288" t="s">
        <v>120</v>
      </c>
    </row>
    <row r="61" spans="1:19" ht="13.5">
      <c r="A61" s="226" t="s">
        <v>72</v>
      </c>
      <c r="B61" s="226"/>
      <c r="C61" s="224" t="s">
        <v>120</v>
      </c>
      <c r="D61" s="231">
        <v>26</v>
      </c>
      <c r="E61" s="226" t="s">
        <v>118</v>
      </c>
      <c r="F61" s="224" t="s">
        <v>120</v>
      </c>
      <c r="G61" s="231">
        <v>26</v>
      </c>
      <c r="H61" s="226" t="s">
        <v>118</v>
      </c>
      <c r="I61" s="281" t="s">
        <v>120</v>
      </c>
      <c r="J61" s="90">
        <v>26</v>
      </c>
      <c r="K61" s="226" t="s">
        <v>72</v>
      </c>
      <c r="L61" s="224" t="s">
        <v>120</v>
      </c>
      <c r="M61" s="231">
        <v>26</v>
      </c>
      <c r="N61" s="226" t="s">
        <v>72</v>
      </c>
      <c r="O61" s="225"/>
      <c r="P61" s="224" t="s">
        <v>120</v>
      </c>
      <c r="Q61" s="231">
        <v>26</v>
      </c>
      <c r="R61" s="226" t="s">
        <v>72</v>
      </c>
      <c r="S61" s="288" t="s">
        <v>120</v>
      </c>
    </row>
    <row r="62" spans="1:19" ht="14.25">
      <c r="A62" s="226" t="s">
        <v>2</v>
      </c>
      <c r="B62" s="226"/>
      <c r="C62" s="224" t="s">
        <v>120</v>
      </c>
      <c r="D62" s="231">
        <v>27</v>
      </c>
      <c r="E62" s="145" t="s">
        <v>72</v>
      </c>
      <c r="F62" s="144" t="s">
        <v>120</v>
      </c>
      <c r="G62" s="231">
        <v>27</v>
      </c>
      <c r="H62" s="145" t="s">
        <v>72</v>
      </c>
      <c r="I62" s="280" t="s">
        <v>120</v>
      </c>
      <c r="J62" s="90">
        <v>27</v>
      </c>
      <c r="K62" s="226" t="s">
        <v>1</v>
      </c>
      <c r="L62" s="224" t="s">
        <v>120</v>
      </c>
      <c r="M62" s="231">
        <v>27</v>
      </c>
      <c r="N62" s="223"/>
      <c r="O62" s="225"/>
      <c r="P62" s="224"/>
      <c r="Q62" s="230">
        <v>27</v>
      </c>
      <c r="R62" s="223"/>
      <c r="S62" s="288"/>
    </row>
    <row r="63" spans="1:19" ht="14.25" customHeight="1">
      <c r="A63" s="362" t="s">
        <v>43</v>
      </c>
      <c r="B63" s="88"/>
      <c r="C63" s="164" t="s">
        <v>120</v>
      </c>
      <c r="D63" s="233">
        <v>28</v>
      </c>
      <c r="E63" s="150" t="s">
        <v>94</v>
      </c>
      <c r="F63" s="146" t="s">
        <v>120</v>
      </c>
      <c r="G63" s="233">
        <v>28</v>
      </c>
      <c r="H63" s="150" t="s">
        <v>94</v>
      </c>
      <c r="I63" s="282" t="s">
        <v>120</v>
      </c>
      <c r="J63" s="233">
        <v>28</v>
      </c>
      <c r="K63" s="150" t="s">
        <v>94</v>
      </c>
      <c r="L63" s="146" t="s">
        <v>120</v>
      </c>
      <c r="M63" s="233">
        <v>28</v>
      </c>
      <c r="N63" s="160"/>
      <c r="O63" s="88"/>
      <c r="P63" s="146"/>
      <c r="Q63" s="233">
        <v>28</v>
      </c>
      <c r="R63" s="289"/>
      <c r="S63" s="146"/>
    </row>
    <row r="64" spans="1:19" ht="14.25" customHeight="1">
      <c r="A64" s="160"/>
      <c r="B64" s="255"/>
      <c r="C64" s="146"/>
      <c r="D64" s="90">
        <v>29</v>
      </c>
      <c r="E64" s="150"/>
      <c r="F64" s="146"/>
      <c r="G64" s="233">
        <v>29</v>
      </c>
      <c r="H64" s="160"/>
      <c r="I64" s="282"/>
      <c r="J64" s="233">
        <v>29</v>
      </c>
      <c r="K64" s="160"/>
      <c r="L64" s="146"/>
      <c r="M64" s="233">
        <v>29</v>
      </c>
      <c r="N64" s="160"/>
      <c r="O64" s="88"/>
      <c r="P64" s="146"/>
      <c r="Q64" s="233">
        <v>29</v>
      </c>
      <c r="R64" s="289"/>
      <c r="S64" s="146"/>
    </row>
    <row r="65" spans="1:19" ht="14.25" customHeight="1">
      <c r="A65" s="160"/>
      <c r="B65" s="256"/>
      <c r="C65" s="257"/>
      <c r="D65" s="90">
        <v>30</v>
      </c>
      <c r="E65" s="150"/>
      <c r="F65" s="146"/>
      <c r="G65" s="233">
        <v>30</v>
      </c>
      <c r="H65" s="160"/>
      <c r="I65" s="282"/>
      <c r="J65" s="233">
        <v>30</v>
      </c>
      <c r="K65" s="160"/>
      <c r="L65" s="146"/>
      <c r="M65" s="233">
        <v>30</v>
      </c>
      <c r="N65" s="160"/>
      <c r="O65" s="88"/>
      <c r="P65" s="146"/>
      <c r="Q65" s="233">
        <v>30</v>
      </c>
      <c r="R65" s="289"/>
      <c r="S65" s="146"/>
    </row>
    <row r="66" ht="12.75">
      <c r="G66" s="102"/>
    </row>
    <row r="67" ht="12.75">
      <c r="G67" s="102"/>
    </row>
    <row r="68" ht="12.75">
      <c r="G68" s="102"/>
    </row>
    <row r="69" ht="12.75">
      <c r="G69" s="102"/>
    </row>
    <row r="70" ht="12.75">
      <c r="G70" s="102"/>
    </row>
    <row r="71" ht="12.75">
      <c r="G71" s="102"/>
    </row>
  </sheetData>
  <printOptions/>
  <pageMargins left="0.16" right="0.55" top="0.51" bottom="0.56" header="0.15" footer="0.31"/>
  <pageSetup horizontalDpi="600" verticalDpi="600" orientation="landscape" scale="57" r:id="rId1"/>
  <headerFooter alignWithMargins="0">
    <oddHeader>&amp;C&amp;"Comic Sans MS,Bold Italic"&amp;14 2005 SPORTSMEN  BASSMASTERS 
"INDIVIDUAL POINT PLACING STATISTICS"
&amp;"MS Sans Serif,Bold Italic"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Sportsmen Bassmasters 2004 </dc:title>
  <dc:subject>Total Points and Pounds for 2004</dc:subject>
  <dc:creator/>
  <cp:keywords/>
  <dc:description/>
  <cp:lastModifiedBy>Cal McCracken</cp:lastModifiedBy>
  <cp:lastPrinted>2006-10-11T01:15:50Z</cp:lastPrinted>
  <dcterms:created xsi:type="dcterms:W3CDTF">1997-02-17T09:38:27Z</dcterms:created>
  <dcterms:modified xsi:type="dcterms:W3CDTF">2006-10-11T01:26:04Z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