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86" yWindow="900" windowWidth="12120" windowHeight="9120" tabRatio="901" activeTab="0"/>
  </bookViews>
  <sheets>
    <sheet name="Total Pounds" sheetId="1" r:id="rId1"/>
    <sheet name="Total Points" sheetId="2" r:id="rId2"/>
    <sheet name="Individual Lake Results" sheetId="3" r:id="rId3"/>
    <sheet name="Special Events" sheetId="4" r:id="rId4"/>
    <sheet name="Individual Point Placing Stat" sheetId="5" r:id="rId5"/>
    <sheet name="Sheet10" sheetId="6" r:id="rId6"/>
    <sheet name="Sheet11" sheetId="7" r:id="rId7"/>
    <sheet name="Sheet12" sheetId="8" r:id="rId8"/>
    <sheet name="Sheet13" sheetId="9" r:id="rId9"/>
    <sheet name="Sheet14" sheetId="10" r:id="rId10"/>
    <sheet name="Sheet15" sheetId="11" r:id="rId11"/>
    <sheet name="Sheet16" sheetId="12" r:id="rId12"/>
  </sheets>
  <definedNames>
    <definedName name="_xlnm.Print_Area" localSheetId="4">'Individual Point Placing Stat'!$A$1:$S$65</definedName>
    <definedName name="_xlnm.Print_Area" localSheetId="3">'Special Events'!$A$1:$L$32</definedName>
    <definedName name="_xlnm.Print_Area" localSheetId="0">'Total Pounds'!$A$1:$M$71</definedName>
  </definedNames>
  <calcPr fullCalcOnLoad="1"/>
</workbook>
</file>

<file path=xl/sharedStrings.xml><?xml version="1.0" encoding="utf-8"?>
<sst xmlns="http://schemas.openxmlformats.org/spreadsheetml/2006/main" count="898" uniqueCount="145">
  <si>
    <t>Becka, Paul</t>
  </si>
  <si>
    <t>McDonough, Mike</t>
  </si>
  <si>
    <t>Nordling, Carey</t>
  </si>
  <si>
    <t>Olson, Robin</t>
  </si>
  <si>
    <t>Richardson, Dale</t>
  </si>
  <si>
    <t>Smith, Jeff</t>
  </si>
  <si>
    <t>Young, Bill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</si>
  <si>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</si>
  <si>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</si>
  <si>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</si>
  <si>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</si>
  <si>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</si>
  <si>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</si>
  <si>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</si>
  <si>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</si>
  <si>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</si>
  <si>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</si>
  <si>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</si>
  <si>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</si>
  <si>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Officer</t>
  </si>
  <si>
    <t>M</t>
  </si>
  <si>
    <t>T</t>
  </si>
  <si>
    <t>Postition</t>
  </si>
  <si>
    <t>Tournament Participation = 5</t>
  </si>
  <si>
    <t>Meeting Attendance = 5</t>
  </si>
  <si>
    <t>MEMBER</t>
  </si>
  <si>
    <t>LAKE</t>
  </si>
  <si>
    <t>MYSTERY LAKE</t>
  </si>
  <si>
    <t>BIG</t>
  </si>
  <si>
    <t>BASS</t>
  </si>
  <si>
    <t xml:space="preserve">TOTAL </t>
  </si>
  <si>
    <t>POINTS</t>
  </si>
  <si>
    <t>Grav, Ron</t>
  </si>
  <si>
    <t>Amos, Rob</t>
  </si>
  <si>
    <t>DaLoia, Mike</t>
  </si>
  <si>
    <t>O'Banion, Troy</t>
  </si>
  <si>
    <t>RON SCHARA - WAL-MART TAKE A KID FISHING DAY</t>
  </si>
  <si>
    <t>Special</t>
  </si>
  <si>
    <t>Events</t>
  </si>
  <si>
    <t xml:space="preserve">STANDINGS FOR MR. BASS </t>
  </si>
  <si>
    <t>MR. BASS POINTS AWARDED ON THE FOLLOWING BASIS</t>
  </si>
  <si>
    <t>Special Events Points = 2 Pts Each Event Attended</t>
  </si>
  <si>
    <t>First Place = 10</t>
  </si>
  <si>
    <t>Second Place = 8</t>
  </si>
  <si>
    <t>Third Place = 6</t>
  </si>
  <si>
    <t>Fourth Place = 4</t>
  </si>
  <si>
    <t>Fifth Place = 2</t>
  </si>
  <si>
    <t>Big Bass for each tournament = 2</t>
  </si>
  <si>
    <t>AVERAGE</t>
  </si>
  <si>
    <t>INDIVIDUAL YEARLY</t>
  </si>
  <si>
    <t>Schwab, Brent</t>
  </si>
  <si>
    <t>Longerbone, Brad</t>
  </si>
  <si>
    <t>Bisek, Rusty</t>
  </si>
  <si>
    <t>For Each Competitor You Outfish = 1 Point</t>
  </si>
  <si>
    <t>Big Bass For Each Tournament = 2 Points</t>
  </si>
  <si>
    <t>Second Big Bass For Each Tournament = 1 Point</t>
  </si>
  <si>
    <t>For A Limit = 1 Point</t>
  </si>
  <si>
    <t>Goetting, Mickey</t>
  </si>
  <si>
    <t>**Every 0.10 pound weighed in = .1</t>
  </si>
  <si>
    <t xml:space="preserve">SPORTSMEN SHOW </t>
  </si>
  <si>
    <t>TOTAL  WEIGHT</t>
  </si>
  <si>
    <t>BILLY HILDEBRANDT NORTH VIEW FISHING EXPERIENCE</t>
  </si>
  <si>
    <t>MINNESOTA PRO-AM TOURNAMENT</t>
  </si>
  <si>
    <t>Total Bass Weighed</t>
  </si>
  <si>
    <t xml:space="preserve"> Total lbs</t>
  </si>
  <si>
    <t>Total Bass Avg</t>
  </si>
  <si>
    <t xml:space="preserve">LAKE </t>
  </si>
  <si>
    <t>McCracken, Cal</t>
  </si>
  <si>
    <t>Big Bass</t>
  </si>
  <si>
    <t>Bisek, Patrick</t>
  </si>
  <si>
    <t>Federation Officer Position = 10</t>
  </si>
  <si>
    <t>Sportsmen Officer Position = 10</t>
  </si>
  <si>
    <t>LAKE CLEANUP</t>
  </si>
  <si>
    <t>Total Points</t>
  </si>
  <si>
    <t>NAME</t>
  </si>
  <si>
    <t>Boettcher, Jim</t>
  </si>
  <si>
    <t>Denotes Tournament Winner</t>
  </si>
  <si>
    <t>Throwaway</t>
  </si>
  <si>
    <t>Total WITH</t>
  </si>
  <si>
    <t>Name</t>
  </si>
  <si>
    <t xml:space="preserve"> Weight</t>
  </si>
  <si>
    <t>TOTAL</t>
  </si>
  <si>
    <t xml:space="preserve">  </t>
  </si>
  <si>
    <t>McMillan, Michael</t>
  </si>
  <si>
    <t>Nord, Paul</t>
  </si>
  <si>
    <t>CASTING KID'S EVENT (St Huberts)</t>
  </si>
  <si>
    <t>Tope, Chris</t>
  </si>
  <si>
    <t>Breuer, Mike</t>
  </si>
  <si>
    <t>Totals</t>
  </si>
  <si>
    <t>Legend:</t>
  </si>
  <si>
    <t>Tournament Points Awarded on the Following Basis</t>
  </si>
  <si>
    <t>Tournament Winner</t>
  </si>
  <si>
    <t>Total Pounds</t>
  </si>
  <si>
    <t>Tournament Average</t>
  </si>
  <si>
    <t>Rookie</t>
  </si>
  <si>
    <t>Standings</t>
  </si>
  <si>
    <t>2003 Rookies</t>
  </si>
  <si>
    <t>STANDINGS W/OUT THROWAWAY</t>
  </si>
  <si>
    <t>STANDINGS WITH THROWAWAY</t>
  </si>
  <si>
    <t xml:space="preserve">   POINT SYSTEM STANDINGS</t>
  </si>
  <si>
    <t>MYSTERY</t>
  </si>
  <si>
    <t>KID'S FISHING RODS at DALE'S</t>
  </si>
  <si>
    <t>CASTING KIDS           (Cub Scounts)</t>
  </si>
  <si>
    <t>Ramlow, Zach</t>
  </si>
  <si>
    <t>McConnell, Matt</t>
  </si>
  <si>
    <t>McMillan, Mike</t>
  </si>
  <si>
    <t>Ramlow, Dave</t>
  </si>
  <si>
    <t>JUNIOR STATE CHAMP.</t>
  </si>
  <si>
    <t>Battin, Jim</t>
  </si>
  <si>
    <t>LONG</t>
  </si>
  <si>
    <t>EAST/WEST</t>
  </si>
  <si>
    <t>RUSH</t>
  </si>
  <si>
    <t>WHITE</t>
  </si>
  <si>
    <t>BEAR</t>
  </si>
  <si>
    <t>LE HOMME</t>
  </si>
  <si>
    <t>DIEU</t>
  </si>
  <si>
    <t>(SOUTH)</t>
  </si>
  <si>
    <t>Hitzeman, Matt</t>
  </si>
  <si>
    <t>Strom, Craig</t>
  </si>
  <si>
    <t>LONG LAKE</t>
  </si>
  <si>
    <t>EAST/WEST RUSH</t>
  </si>
  <si>
    <t>WHITE BEAR</t>
  </si>
  <si>
    <t>LE HOMME DIEU</t>
  </si>
  <si>
    <t>MYSTERY LAKE (SOUTH)</t>
  </si>
  <si>
    <t>BIG FISH - LONG LAKE</t>
  </si>
  <si>
    <t>BIG FISH - E/W RUSH</t>
  </si>
  <si>
    <t>BIG FISH - WHITE BEAR</t>
  </si>
  <si>
    <t>BIG FISH - LE HOMME DIEU</t>
  </si>
  <si>
    <t>BIG FISH - MYSTERY SOUTH</t>
  </si>
  <si>
    <t>Farrell, Dan</t>
  </si>
  <si>
    <t>Hulegaard, Clay</t>
  </si>
  <si>
    <t>Bisek, Pat</t>
  </si>
  <si>
    <t>DNF</t>
  </si>
  <si>
    <t>* Asterisk denotes tie broken by Cumulative Total Weight for the Year</t>
  </si>
  <si>
    <t>2.25 Tot LBs Dead</t>
  </si>
  <si>
    <t>2 Total Dead</t>
  </si>
  <si>
    <t>62*</t>
  </si>
  <si>
    <t>40*</t>
  </si>
  <si>
    <t>CLEARWATER</t>
  </si>
  <si>
    <t>BIG FISH - CLEARWATER</t>
  </si>
  <si>
    <t>73*</t>
  </si>
  <si>
    <t>41*</t>
  </si>
  <si>
    <t>109*</t>
  </si>
  <si>
    <t>85*</t>
  </si>
  <si>
    <t>FISHING HAS NO BOUNDARIES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</si>
</sst>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.##"/>
    <numFmt numFmtId="165" formatCode="##.##"/>
    <numFmt numFmtId="166" formatCode="0.000"/>
    <numFmt numFmtId="167" formatCode="0.0"/>
    <numFmt numFmtId="168" formatCode="0.0000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43"/>
      <name val="Arial"/>
      <family val="0"/>
    </font>
    <font>
      <b/>
      <i/>
      <sz val="12"/>
      <name val="Arial"/>
      <family val="2"/>
    </font>
    <font>
      <i/>
      <sz val="12"/>
      <color indexed="58"/>
      <name val="Arial"/>
      <family val="2"/>
    </font>
    <font>
      <i/>
      <sz val="12"/>
      <name val="Arial"/>
      <family val="2"/>
    </font>
    <font>
      <b/>
      <i/>
      <sz val="12"/>
      <color indexed="43"/>
      <name val="Arial"/>
      <family val="2"/>
    </font>
    <font>
      <b/>
      <i/>
      <sz val="12"/>
      <color indexed="8"/>
      <name val="Comic Sans MS"/>
      <family val="4"/>
    </font>
    <font>
      <i/>
      <sz val="12"/>
      <color indexed="8"/>
      <name val="Comic Sans MS"/>
      <family val="4"/>
    </font>
    <font>
      <b/>
      <sz val="11"/>
      <color indexed="8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b/>
      <i/>
      <sz val="12"/>
      <name val="Comic Sans MS"/>
      <family val="4"/>
    </font>
    <font>
      <b/>
      <sz val="12"/>
      <color indexed="16"/>
      <name val="Comic Sans MS"/>
      <family val="4"/>
    </font>
    <font>
      <b/>
      <sz val="12"/>
      <color indexed="8"/>
      <name val="Comic Sans MS"/>
      <family val="4"/>
    </font>
    <font>
      <b/>
      <i/>
      <u val="single"/>
      <sz val="12"/>
      <name val="Comic Sans MS"/>
      <family val="4"/>
    </font>
    <font>
      <i/>
      <u val="single"/>
      <sz val="12"/>
      <name val="Comic Sans MS"/>
      <family val="4"/>
    </font>
    <font>
      <b/>
      <sz val="11"/>
      <name val="Comic Sans MS"/>
      <family val="4"/>
    </font>
    <font>
      <b/>
      <i/>
      <sz val="10"/>
      <color indexed="8"/>
      <name val="Comic Sans MS"/>
      <family val="4"/>
    </font>
    <font>
      <b/>
      <i/>
      <sz val="7"/>
      <color indexed="8"/>
      <name val="Comic Sans MS"/>
      <family val="4"/>
    </font>
    <font>
      <sz val="10"/>
      <name val="Comic Sans MS"/>
      <family val="4"/>
    </font>
    <font>
      <b/>
      <i/>
      <sz val="11"/>
      <name val="Comic Sans MS"/>
      <family val="4"/>
    </font>
    <font>
      <b/>
      <sz val="10"/>
      <name val="Comic Sans MS"/>
      <family val="4"/>
    </font>
    <font>
      <sz val="11"/>
      <name val="Comic Sans MS"/>
      <family val="4"/>
    </font>
    <font>
      <b/>
      <sz val="9"/>
      <name val="Comic Sans MS"/>
      <family val="4"/>
    </font>
    <font>
      <sz val="12"/>
      <color indexed="8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sz val="8"/>
      <color indexed="8"/>
      <name val="Comic Sans MS"/>
      <family val="4"/>
    </font>
    <font>
      <sz val="8"/>
      <color indexed="43"/>
      <name val="Comic Sans MS"/>
      <family val="4"/>
    </font>
    <font>
      <i/>
      <sz val="8"/>
      <color indexed="58"/>
      <name val="Comic Sans MS"/>
      <family val="4"/>
    </font>
    <font>
      <sz val="8"/>
      <name val="Arial"/>
      <family val="0"/>
    </font>
    <font>
      <b/>
      <sz val="8"/>
      <color indexed="8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21"/>
      <name val="Comic Sans MS"/>
      <family val="4"/>
    </font>
    <font>
      <b/>
      <i/>
      <sz val="9"/>
      <color indexed="10"/>
      <name val="Comic Sans MS"/>
      <family val="4"/>
    </font>
    <font>
      <b/>
      <i/>
      <sz val="12"/>
      <color indexed="10"/>
      <name val="Comic Sans MS"/>
      <family val="4"/>
    </font>
    <font>
      <b/>
      <sz val="12"/>
      <color indexed="10"/>
      <name val="Comic Sans MS"/>
      <family val="4"/>
    </font>
    <font>
      <b/>
      <sz val="12"/>
      <color indexed="58"/>
      <name val="Comic Sans MS"/>
      <family val="4"/>
    </font>
    <font>
      <sz val="14"/>
      <name val="Comic Sans MS"/>
      <family val="4"/>
    </font>
    <font>
      <b/>
      <i/>
      <sz val="16"/>
      <color indexed="43"/>
      <name val="Comic Sans MS"/>
      <family val="4"/>
    </font>
    <font>
      <b/>
      <sz val="12"/>
      <color indexed="14"/>
      <name val="Comic Sans MS"/>
      <family val="4"/>
    </font>
    <font>
      <b/>
      <i/>
      <sz val="12"/>
      <color indexed="9"/>
      <name val="Comic Sans MS"/>
      <family val="4"/>
    </font>
    <font>
      <b/>
      <sz val="8"/>
      <color indexed="10"/>
      <name val="Comic Sans MS"/>
      <family val="4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sz val="11"/>
      <color indexed="10"/>
      <name val="Arial"/>
      <family val="2"/>
    </font>
    <font>
      <i/>
      <sz val="8"/>
      <color indexed="10"/>
      <name val="Comic Sans MS"/>
      <family val="4"/>
    </font>
    <font>
      <b/>
      <sz val="14"/>
      <color indexed="9"/>
      <name val="Arial"/>
      <family val="0"/>
    </font>
    <font>
      <i/>
      <sz val="12"/>
      <color indexed="55"/>
      <name val="Arial"/>
      <family val="2"/>
    </font>
    <font>
      <b/>
      <sz val="12"/>
      <color indexed="10"/>
      <name val="Arial"/>
      <family val="2"/>
    </font>
    <font>
      <b/>
      <sz val="14"/>
      <name val="Comic Sans MS"/>
      <family val="4"/>
    </font>
    <font>
      <sz val="12"/>
      <color indexed="9"/>
      <name val="Comic Sans MS"/>
      <family val="4"/>
    </font>
    <font>
      <sz val="12"/>
      <color indexed="58"/>
      <name val="Arial"/>
      <family val="2"/>
    </font>
    <font>
      <b/>
      <sz val="10"/>
      <color indexed="8"/>
      <name val="Comic Sans MS"/>
      <family val="4"/>
    </font>
    <font>
      <sz val="10"/>
      <color indexed="58"/>
      <name val="Comic Sans MS"/>
      <family val="4"/>
    </font>
    <font>
      <sz val="10"/>
      <color indexed="43"/>
      <name val="Comic Sans MS"/>
      <family val="4"/>
    </font>
    <font>
      <sz val="10"/>
      <color indexed="8"/>
      <name val="Comic Sans MS"/>
      <family val="4"/>
    </font>
    <font>
      <b/>
      <sz val="12"/>
      <color indexed="14"/>
      <name val="Arial"/>
      <family val="2"/>
    </font>
    <font>
      <b/>
      <sz val="12"/>
      <color indexed="33"/>
      <name val="Arial"/>
      <family val="2"/>
    </font>
    <font>
      <b/>
      <sz val="12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0" fontId="9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16" fillId="2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8" fillId="2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16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/>
    </xf>
    <xf numFmtId="0" fontId="17" fillId="4" borderId="0" xfId="0" applyFont="1" applyFill="1" applyAlignment="1">
      <alignment/>
    </xf>
    <xf numFmtId="0" fontId="17" fillId="0" borderId="0" xfId="0" applyFont="1" applyBorder="1" applyAlignment="1">
      <alignment/>
    </xf>
    <xf numFmtId="0" fontId="16" fillId="4" borderId="0" xfId="0" applyFont="1" applyFill="1" applyAlignment="1">
      <alignment/>
    </xf>
    <xf numFmtId="0" fontId="23" fillId="2" borderId="1" xfId="0" applyFont="1" applyFill="1" applyBorder="1" applyAlignment="1">
      <alignment horizontal="left"/>
    </xf>
    <xf numFmtId="0" fontId="23" fillId="5" borderId="2" xfId="0" applyFont="1" applyFill="1" applyBorder="1" applyAlignment="1">
      <alignment horizontal="left"/>
    </xf>
    <xf numFmtId="0" fontId="26" fillId="2" borderId="3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3" fillId="5" borderId="4" xfId="0" applyFont="1" applyFill="1" applyBorder="1" applyAlignment="1">
      <alignment horizontal="left"/>
    </xf>
    <xf numFmtId="0" fontId="17" fillId="3" borderId="0" xfId="0" applyFont="1" applyFill="1" applyAlignment="1">
      <alignment/>
    </xf>
    <xf numFmtId="0" fontId="17" fillId="3" borderId="0" xfId="0" applyFont="1" applyFill="1" applyBorder="1" applyAlignment="1">
      <alignment horizontal="left"/>
    </xf>
    <xf numFmtId="0" fontId="17" fillId="3" borderId="0" xfId="0" applyFont="1" applyFill="1" applyAlignment="1">
      <alignment horizontal="center"/>
    </xf>
    <xf numFmtId="0" fontId="27" fillId="3" borderId="0" xfId="0" applyFont="1" applyFill="1" applyBorder="1" applyAlignment="1">
      <alignment horizontal="left"/>
    </xf>
    <xf numFmtId="0" fontId="23" fillId="3" borderId="0" xfId="0" applyFont="1" applyFill="1" applyBorder="1" applyAlignment="1">
      <alignment horizontal="left"/>
    </xf>
    <xf numFmtId="0" fontId="24" fillId="3" borderId="0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3" borderId="0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5" fillId="4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7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18" fillId="0" borderId="0" xfId="0" applyFont="1" applyAlignment="1">
      <alignment horizontal="center"/>
    </xf>
    <xf numFmtId="2" fontId="16" fillId="4" borderId="5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2" fontId="18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right"/>
    </xf>
    <xf numFmtId="2" fontId="16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0" fontId="33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left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21" fillId="6" borderId="6" xfId="0" applyFont="1" applyFill="1" applyBorder="1" applyAlignment="1">
      <alignment/>
    </xf>
    <xf numFmtId="0" fontId="22" fillId="6" borderId="7" xfId="0" applyFont="1" applyFill="1" applyBorder="1" applyAlignment="1">
      <alignment/>
    </xf>
    <xf numFmtId="0" fontId="17" fillId="6" borderId="7" xfId="0" applyFont="1" applyFill="1" applyBorder="1" applyAlignment="1">
      <alignment/>
    </xf>
    <xf numFmtId="0" fontId="17" fillId="6" borderId="8" xfId="0" applyFont="1" applyFill="1" applyBorder="1" applyAlignment="1">
      <alignment/>
    </xf>
    <xf numFmtId="0" fontId="16" fillId="4" borderId="0" xfId="0" applyFont="1" applyFill="1" applyBorder="1" applyAlignment="1">
      <alignment/>
    </xf>
    <xf numFmtId="0" fontId="13" fillId="7" borderId="6" xfId="0" applyFont="1" applyFill="1" applyBorder="1" applyAlignment="1">
      <alignment/>
    </xf>
    <xf numFmtId="0" fontId="14" fillId="7" borderId="7" xfId="0" applyFont="1" applyFill="1" applyBorder="1" applyAlignment="1">
      <alignment/>
    </xf>
    <xf numFmtId="0" fontId="20" fillId="7" borderId="8" xfId="0" applyFont="1" applyFill="1" applyBorder="1" applyAlignment="1">
      <alignment/>
    </xf>
    <xf numFmtId="0" fontId="0" fillId="0" borderId="0" xfId="0" applyFont="1" applyAlignment="1">
      <alignment/>
    </xf>
    <xf numFmtId="2" fontId="16" fillId="0" borderId="0" xfId="0" applyNumberFormat="1" applyFont="1" applyAlignment="1">
      <alignment/>
    </xf>
    <xf numFmtId="2" fontId="41" fillId="0" borderId="0" xfId="0" applyNumberFormat="1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4" fillId="4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9" borderId="0" xfId="0" applyFill="1" applyAlignment="1">
      <alignment/>
    </xf>
    <xf numFmtId="0" fontId="16" fillId="2" borderId="5" xfId="0" applyFont="1" applyFill="1" applyBorder="1" applyAlignment="1">
      <alignment horizontal="center"/>
    </xf>
    <xf numFmtId="0" fontId="16" fillId="2" borderId="5" xfId="0" applyFont="1" applyFill="1" applyBorder="1" applyAlignment="1">
      <alignment wrapText="1"/>
    </xf>
    <xf numFmtId="0" fontId="9" fillId="7" borderId="5" xfId="0" applyFont="1" applyFill="1" applyBorder="1" applyAlignment="1">
      <alignment wrapText="1"/>
    </xf>
    <xf numFmtId="0" fontId="16" fillId="10" borderId="5" xfId="0" applyFont="1" applyFill="1" applyBorder="1" applyAlignment="1">
      <alignment horizontal="left"/>
    </xf>
    <xf numFmtId="0" fontId="16" fillId="10" borderId="5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20" fillId="10" borderId="5" xfId="0" applyFont="1" applyFill="1" applyBorder="1" applyAlignment="1">
      <alignment horizontal="left"/>
    </xf>
    <xf numFmtId="0" fontId="4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6" fillId="4" borderId="0" xfId="0" applyFont="1" applyFill="1" applyBorder="1" applyAlignment="1">
      <alignment horizontal="left"/>
    </xf>
    <xf numFmtId="0" fontId="17" fillId="4" borderId="9" xfId="0" applyFont="1" applyFill="1" applyBorder="1" applyAlignment="1">
      <alignment/>
    </xf>
    <xf numFmtId="0" fontId="17" fillId="4" borderId="10" xfId="0" applyFont="1" applyFill="1" applyBorder="1" applyAlignment="1">
      <alignment/>
    </xf>
    <xf numFmtId="0" fontId="48" fillId="4" borderId="0" xfId="0" applyFont="1" applyFill="1" applyBorder="1" applyAlignment="1">
      <alignment/>
    </xf>
    <xf numFmtId="0" fontId="48" fillId="4" borderId="0" xfId="0" applyFont="1" applyFill="1" applyAlignment="1">
      <alignment/>
    </xf>
    <xf numFmtId="1" fontId="5" fillId="0" borderId="0" xfId="0" applyNumberFormat="1" applyFont="1" applyAlignment="1">
      <alignment/>
    </xf>
    <xf numFmtId="0" fontId="17" fillId="0" borderId="5" xfId="0" applyFont="1" applyFill="1" applyBorder="1" applyAlignment="1">
      <alignment horizontal="left"/>
    </xf>
    <xf numFmtId="2" fontId="17" fillId="0" borderId="5" xfId="0" applyNumberFormat="1" applyFont="1" applyBorder="1" applyAlignment="1">
      <alignment/>
    </xf>
    <xf numFmtId="2" fontId="17" fillId="0" borderId="5" xfId="0" applyNumberFormat="1" applyFont="1" applyBorder="1" applyAlignment="1">
      <alignment horizontal="right"/>
    </xf>
    <xf numFmtId="2" fontId="17" fillId="0" borderId="5" xfId="0" applyNumberFormat="1" applyFont="1" applyFill="1" applyBorder="1" applyAlignment="1">
      <alignment horizontal="right"/>
    </xf>
    <xf numFmtId="0" fontId="17" fillId="0" borderId="5" xfId="0" applyFont="1" applyBorder="1" applyAlignment="1">
      <alignment horizontal="left"/>
    </xf>
    <xf numFmtId="2" fontId="17" fillId="0" borderId="5" xfId="0" applyNumberFormat="1" applyFont="1" applyFill="1" applyBorder="1" applyAlignment="1">
      <alignment horizontal="center"/>
    </xf>
    <xf numFmtId="2" fontId="17" fillId="0" borderId="5" xfId="0" applyNumberFormat="1" applyFont="1" applyBorder="1" applyAlignment="1">
      <alignment horizontal="center"/>
    </xf>
    <xf numFmtId="0" fontId="17" fillId="0" borderId="5" xfId="0" applyFont="1" applyFill="1" applyBorder="1" applyAlignment="1">
      <alignment/>
    </xf>
    <xf numFmtId="0" fontId="17" fillId="0" borderId="11" xfId="0" applyFont="1" applyFill="1" applyBorder="1" applyAlignment="1">
      <alignment horizontal="left"/>
    </xf>
    <xf numFmtId="2" fontId="17" fillId="0" borderId="11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horizontal="left"/>
    </xf>
    <xf numFmtId="2" fontId="17" fillId="0" borderId="12" xfId="0" applyNumberFormat="1" applyFont="1" applyBorder="1" applyAlignment="1">
      <alignment horizontal="right"/>
    </xf>
    <xf numFmtId="0" fontId="17" fillId="0" borderId="5" xfId="0" applyFont="1" applyBorder="1" applyAlignment="1">
      <alignment/>
    </xf>
    <xf numFmtId="0" fontId="32" fillId="0" borderId="5" xfId="0" applyFont="1" applyFill="1" applyBorder="1" applyAlignment="1">
      <alignment horizontal="left"/>
    </xf>
    <xf numFmtId="0" fontId="37" fillId="0" borderId="5" xfId="0" applyFont="1" applyBorder="1" applyAlignment="1">
      <alignment/>
    </xf>
    <xf numFmtId="0" fontId="33" fillId="0" borderId="5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left"/>
    </xf>
    <xf numFmtId="0" fontId="33" fillId="0" borderId="5" xfId="0" applyFont="1" applyFill="1" applyBorder="1" applyAlignment="1">
      <alignment horizontal="left"/>
    </xf>
    <xf numFmtId="0" fontId="38" fillId="0" borderId="5" xfId="0" applyFont="1" applyFill="1" applyBorder="1" applyAlignment="1">
      <alignment horizontal="left"/>
    </xf>
    <xf numFmtId="0" fontId="33" fillId="0" borderId="5" xfId="0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34" fillId="0" borderId="5" xfId="0" applyFont="1" applyFill="1" applyBorder="1" applyAlignment="1">
      <alignment horizontal="center"/>
    </xf>
    <xf numFmtId="0" fontId="33" fillId="0" borderId="5" xfId="0" applyFont="1" applyFill="1" applyBorder="1" applyAlignment="1">
      <alignment/>
    </xf>
    <xf numFmtId="0" fontId="33" fillId="0" borderId="5" xfId="0" applyFont="1" applyBorder="1" applyAlignment="1">
      <alignment/>
    </xf>
    <xf numFmtId="0" fontId="33" fillId="11" borderId="5" xfId="0" applyFont="1" applyFill="1" applyBorder="1" applyAlignment="1">
      <alignment horizontal="left"/>
    </xf>
    <xf numFmtId="0" fontId="16" fillId="10" borderId="12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45" fillId="10" borderId="12" xfId="0" applyFont="1" applyFill="1" applyBorder="1" applyAlignment="1">
      <alignment horizontal="center"/>
    </xf>
    <xf numFmtId="0" fontId="16" fillId="0" borderId="5" xfId="0" applyFont="1" applyBorder="1" applyAlignment="1">
      <alignment/>
    </xf>
    <xf numFmtId="0" fontId="5" fillId="0" borderId="5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16" fillId="2" borderId="5" xfId="0" applyFont="1" applyFill="1" applyBorder="1" applyAlignment="1">
      <alignment horizontal="right"/>
    </xf>
    <xf numFmtId="2" fontId="16" fillId="2" borderId="5" xfId="0" applyNumberFormat="1" applyFont="1" applyFill="1" applyBorder="1" applyAlignment="1">
      <alignment horizontal="right"/>
    </xf>
    <xf numFmtId="0" fontId="26" fillId="2" borderId="0" xfId="0" applyFont="1" applyFill="1" applyBorder="1" applyAlignment="1">
      <alignment horizontal="left"/>
    </xf>
    <xf numFmtId="0" fontId="26" fillId="2" borderId="0" xfId="0" applyFont="1" applyFill="1" applyBorder="1" applyAlignment="1">
      <alignment/>
    </xf>
    <xf numFmtId="0" fontId="32" fillId="0" borderId="5" xfId="0" applyFont="1" applyBorder="1" applyAlignment="1">
      <alignment/>
    </xf>
    <xf numFmtId="0" fontId="38" fillId="4" borderId="5" xfId="0" applyFont="1" applyFill="1" applyBorder="1" applyAlignment="1">
      <alignment horizontal="center"/>
    </xf>
    <xf numFmtId="0" fontId="32" fillId="4" borderId="5" xfId="0" applyFont="1" applyFill="1" applyBorder="1" applyAlignment="1">
      <alignment horizontal="center"/>
    </xf>
    <xf numFmtId="0" fontId="36" fillId="2" borderId="5" xfId="0" applyFont="1" applyFill="1" applyBorder="1" applyAlignment="1">
      <alignment/>
    </xf>
    <xf numFmtId="0" fontId="36" fillId="0" borderId="13" xfId="0" applyFont="1" applyFill="1" applyBorder="1" applyAlignment="1">
      <alignment/>
    </xf>
    <xf numFmtId="0" fontId="33" fillId="0" borderId="11" xfId="0" applyFont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24" fillId="3" borderId="15" xfId="0" applyFont="1" applyFill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0" fillId="4" borderId="0" xfId="0" applyFill="1" applyBorder="1" applyAlignment="1">
      <alignment/>
    </xf>
    <xf numFmtId="0" fontId="0" fillId="4" borderId="9" xfId="0" applyFill="1" applyBorder="1" applyAlignment="1">
      <alignment horizontal="center"/>
    </xf>
    <xf numFmtId="0" fontId="16" fillId="4" borderId="15" xfId="0" applyFont="1" applyFill="1" applyBorder="1" applyAlignment="1">
      <alignment horizontal="left"/>
    </xf>
    <xf numFmtId="2" fontId="17" fillId="0" borderId="12" xfId="0" applyNumberFormat="1" applyFont="1" applyBorder="1" applyAlignment="1">
      <alignment/>
    </xf>
    <xf numFmtId="0" fontId="32" fillId="0" borderId="12" xfId="0" applyFont="1" applyFill="1" applyBorder="1" applyAlignment="1">
      <alignment horizontal="left"/>
    </xf>
    <xf numFmtId="0" fontId="37" fillId="0" borderId="12" xfId="0" applyFont="1" applyBorder="1" applyAlignment="1">
      <alignment/>
    </xf>
    <xf numFmtId="2" fontId="17" fillId="0" borderId="13" xfId="0" applyNumberFormat="1" applyFont="1" applyFill="1" applyBorder="1" applyAlignment="1">
      <alignment horizontal="center"/>
    </xf>
    <xf numFmtId="2" fontId="16" fillId="4" borderId="13" xfId="0" applyNumberFormat="1" applyFont="1" applyFill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2" fontId="17" fillId="0" borderId="12" xfId="0" applyNumberFormat="1" applyFont="1" applyBorder="1" applyAlignment="1">
      <alignment horizontal="center"/>
    </xf>
    <xf numFmtId="2" fontId="17" fillId="0" borderId="12" xfId="0" applyNumberFormat="1" applyFont="1" applyFill="1" applyBorder="1" applyAlignment="1">
      <alignment horizontal="center"/>
    </xf>
    <xf numFmtId="2" fontId="17" fillId="0" borderId="11" xfId="0" applyNumberFormat="1" applyFont="1" applyFill="1" applyBorder="1" applyAlignment="1">
      <alignment horizontal="center"/>
    </xf>
    <xf numFmtId="2" fontId="16" fillId="4" borderId="14" xfId="0" applyNumberFormat="1" applyFont="1" applyFill="1" applyBorder="1" applyAlignment="1">
      <alignment horizontal="center"/>
    </xf>
    <xf numFmtId="0" fontId="36" fillId="2" borderId="16" xfId="0" applyFont="1" applyFill="1" applyBorder="1" applyAlignment="1">
      <alignment/>
    </xf>
    <xf numFmtId="0" fontId="20" fillId="7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8" fillId="0" borderId="12" xfId="0" applyFont="1" applyFill="1" applyBorder="1" applyAlignment="1">
      <alignment horizontal="left"/>
    </xf>
    <xf numFmtId="0" fontId="50" fillId="12" borderId="17" xfId="0" applyFont="1" applyFill="1" applyBorder="1" applyAlignment="1">
      <alignment horizontal="left"/>
    </xf>
    <xf numFmtId="0" fontId="51" fillId="12" borderId="18" xfId="0" applyFont="1" applyFill="1" applyBorder="1" applyAlignment="1">
      <alignment/>
    </xf>
    <xf numFmtId="0" fontId="50" fillId="12" borderId="19" xfId="0" applyFont="1" applyFill="1" applyBorder="1" applyAlignment="1">
      <alignment horizontal="center"/>
    </xf>
    <xf numFmtId="0" fontId="50" fillId="12" borderId="6" xfId="0" applyFont="1" applyFill="1" applyBorder="1" applyAlignment="1">
      <alignment horizontal="left"/>
    </xf>
    <xf numFmtId="0" fontId="52" fillId="0" borderId="7" xfId="0" applyFont="1" applyBorder="1" applyAlignment="1">
      <alignment/>
    </xf>
    <xf numFmtId="0" fontId="52" fillId="12" borderId="8" xfId="0" applyFont="1" applyFill="1" applyBorder="1" applyAlignment="1">
      <alignment/>
    </xf>
    <xf numFmtId="0" fontId="44" fillId="12" borderId="6" xfId="0" applyFont="1" applyFill="1" applyBorder="1" applyAlignment="1">
      <alignment horizontal="left"/>
    </xf>
    <xf numFmtId="0" fontId="33" fillId="2" borderId="0" xfId="0" applyFont="1" applyFill="1" applyBorder="1" applyAlignment="1">
      <alignment horizontal="center"/>
    </xf>
    <xf numFmtId="0" fontId="28" fillId="2" borderId="2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26" fillId="2" borderId="20" xfId="0" applyFont="1" applyFill="1" applyBorder="1" applyAlignment="1">
      <alignment/>
    </xf>
    <xf numFmtId="0" fontId="33" fillId="2" borderId="4" xfId="0" applyFont="1" applyFill="1" applyBorder="1" applyAlignment="1">
      <alignment/>
    </xf>
    <xf numFmtId="0" fontId="33" fillId="2" borderId="22" xfId="0" applyFont="1" applyFill="1" applyBorder="1" applyAlignment="1">
      <alignment/>
    </xf>
    <xf numFmtId="0" fontId="0" fillId="2" borderId="1" xfId="0" applyFill="1" applyBorder="1" applyAlignment="1">
      <alignment/>
    </xf>
    <xf numFmtId="0" fontId="15" fillId="2" borderId="16" xfId="0" applyFont="1" applyFill="1" applyBorder="1" applyAlignment="1">
      <alignment horizontal="left"/>
    </xf>
    <xf numFmtId="0" fontId="0" fillId="2" borderId="23" xfId="0" applyFill="1" applyBorder="1" applyAlignment="1">
      <alignment/>
    </xf>
    <xf numFmtId="0" fontId="13" fillId="2" borderId="3" xfId="0" applyFont="1" applyFill="1" applyBorder="1" applyAlignment="1">
      <alignment horizontal="center"/>
    </xf>
    <xf numFmtId="0" fontId="18" fillId="2" borderId="24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3" xfId="0" applyFont="1" applyFill="1" applyBorder="1" applyAlignment="1">
      <alignment/>
    </xf>
    <xf numFmtId="0" fontId="9" fillId="2" borderId="24" xfId="0" applyFont="1" applyFill="1" applyBorder="1" applyAlignment="1">
      <alignment/>
    </xf>
    <xf numFmtId="0" fontId="17" fillId="13" borderId="5" xfId="0" applyFont="1" applyFill="1" applyBorder="1" applyAlignment="1">
      <alignment/>
    </xf>
    <xf numFmtId="2" fontId="31" fillId="0" borderId="5" xfId="0" applyNumberFormat="1" applyFont="1" applyBorder="1" applyAlignment="1">
      <alignment horizontal="center"/>
    </xf>
    <xf numFmtId="2" fontId="31" fillId="0" borderId="5" xfId="0" applyNumberFormat="1" applyFont="1" applyFill="1" applyBorder="1" applyAlignment="1">
      <alignment horizontal="center"/>
    </xf>
    <xf numFmtId="2" fontId="17" fillId="0" borderId="13" xfId="0" applyNumberFormat="1" applyFont="1" applyBorder="1" applyAlignment="1">
      <alignment horizontal="center"/>
    </xf>
    <xf numFmtId="2" fontId="17" fillId="0" borderId="25" xfId="0" applyNumberFormat="1" applyFont="1" applyBorder="1" applyAlignment="1">
      <alignment horizontal="center"/>
    </xf>
    <xf numFmtId="0" fontId="37" fillId="0" borderId="5" xfId="0" applyFont="1" applyFill="1" applyBorder="1" applyAlignment="1">
      <alignment/>
    </xf>
    <xf numFmtId="2" fontId="17" fillId="0" borderId="14" xfId="0" applyNumberFormat="1" applyFont="1" applyFill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2" xfId="0" applyFont="1" applyFill="1" applyBorder="1" applyAlignment="1">
      <alignment/>
    </xf>
    <xf numFmtId="0" fontId="54" fillId="12" borderId="18" xfId="0" applyFont="1" applyFill="1" applyBorder="1" applyAlignment="1">
      <alignment/>
    </xf>
    <xf numFmtId="0" fontId="37" fillId="0" borderId="12" xfId="0" applyFont="1" applyBorder="1" applyAlignment="1">
      <alignment horizontal="center"/>
    </xf>
    <xf numFmtId="0" fontId="38" fillId="4" borderId="14" xfId="0" applyFont="1" applyFill="1" applyBorder="1" applyAlignment="1">
      <alignment horizontal="center"/>
    </xf>
    <xf numFmtId="0" fontId="49" fillId="14" borderId="26" xfId="0" applyFont="1" applyFill="1" applyBorder="1" applyAlignment="1">
      <alignment/>
    </xf>
    <xf numFmtId="0" fontId="49" fillId="14" borderId="24" xfId="0" applyFont="1" applyFill="1" applyBorder="1" applyAlignment="1">
      <alignment horizontal="right"/>
    </xf>
    <xf numFmtId="2" fontId="5" fillId="4" borderId="5" xfId="0" applyNumberFormat="1" applyFont="1" applyFill="1" applyBorder="1" applyAlignment="1">
      <alignment horizontal="center"/>
    </xf>
    <xf numFmtId="0" fontId="17" fillId="4" borderId="5" xfId="0" applyFont="1" applyFill="1" applyBorder="1" applyAlignment="1">
      <alignment horizontal="center"/>
    </xf>
    <xf numFmtId="0" fontId="17" fillId="4" borderId="12" xfId="0" applyFont="1" applyFill="1" applyBorder="1" applyAlignment="1">
      <alignment horizontal="center"/>
    </xf>
    <xf numFmtId="2" fontId="5" fillId="4" borderId="12" xfId="0" applyNumberFormat="1" applyFont="1" applyFill="1" applyBorder="1" applyAlignment="1">
      <alignment horizontal="center"/>
    </xf>
    <xf numFmtId="0" fontId="17" fillId="15" borderId="5" xfId="0" applyFont="1" applyFill="1" applyBorder="1" applyAlignment="1">
      <alignment/>
    </xf>
    <xf numFmtId="2" fontId="31" fillId="15" borderId="5" xfId="0" applyNumberFormat="1" applyFont="1" applyFill="1" applyBorder="1" applyAlignment="1">
      <alignment horizontal="center"/>
    </xf>
    <xf numFmtId="2" fontId="17" fillId="0" borderId="27" xfId="0" applyNumberFormat="1" applyFont="1" applyFill="1" applyBorder="1" applyAlignment="1">
      <alignment horizontal="center"/>
    </xf>
    <xf numFmtId="2" fontId="17" fillId="15" borderId="5" xfId="0" applyNumberFormat="1" applyFont="1" applyFill="1" applyBorder="1" applyAlignment="1">
      <alignment horizontal="right"/>
    </xf>
    <xf numFmtId="0" fontId="17" fillId="15" borderId="5" xfId="0" applyFont="1" applyFill="1" applyBorder="1" applyAlignment="1">
      <alignment horizontal="left"/>
    </xf>
    <xf numFmtId="0" fontId="32" fillId="15" borderId="5" xfId="0" applyFont="1" applyFill="1" applyBorder="1" applyAlignment="1">
      <alignment horizontal="left"/>
    </xf>
    <xf numFmtId="0" fontId="33" fillId="15" borderId="5" xfId="0" applyFont="1" applyFill="1" applyBorder="1" applyAlignment="1">
      <alignment horizontal="center"/>
    </xf>
    <xf numFmtId="0" fontId="37" fillId="15" borderId="5" xfId="0" applyFont="1" applyFill="1" applyBorder="1" applyAlignment="1">
      <alignment/>
    </xf>
    <xf numFmtId="0" fontId="33" fillId="15" borderId="5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right"/>
    </xf>
    <xf numFmtId="0" fontId="33" fillId="0" borderId="0" xfId="0" applyFont="1" applyAlignment="1">
      <alignment horizontal="right"/>
    </xf>
    <xf numFmtId="0" fontId="37" fillId="0" borderId="0" xfId="0" applyFont="1" applyFill="1" applyBorder="1" applyAlignment="1">
      <alignment horizontal="right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right"/>
    </xf>
    <xf numFmtId="0" fontId="33" fillId="15" borderId="5" xfId="0" applyFont="1" applyFill="1" applyBorder="1" applyAlignment="1">
      <alignment/>
    </xf>
    <xf numFmtId="0" fontId="33" fillId="2" borderId="23" xfId="0" applyFont="1" applyFill="1" applyBorder="1" applyAlignment="1">
      <alignment horizontal="left"/>
    </xf>
    <xf numFmtId="0" fontId="37" fillId="0" borderId="0" xfId="0" applyFont="1" applyAlignment="1">
      <alignment/>
    </xf>
    <xf numFmtId="0" fontId="10" fillId="2" borderId="4" xfId="0" applyFont="1" applyFill="1" applyBorder="1" applyAlignment="1">
      <alignment/>
    </xf>
    <xf numFmtId="0" fontId="56" fillId="2" borderId="8" xfId="0" applyFont="1" applyFill="1" applyBorder="1" applyAlignment="1">
      <alignment/>
    </xf>
    <xf numFmtId="2" fontId="44" fillId="12" borderId="28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0" applyFont="1" applyBorder="1" applyAlignment="1">
      <alignment/>
    </xf>
    <xf numFmtId="2" fontId="17" fillId="0" borderId="0" xfId="0" applyNumberFormat="1" applyFont="1" applyBorder="1" applyAlignment="1">
      <alignment horizontal="right"/>
    </xf>
    <xf numFmtId="0" fontId="53" fillId="0" borderId="0" xfId="0" applyFont="1" applyFill="1" applyBorder="1" applyAlignment="1">
      <alignment/>
    </xf>
    <xf numFmtId="0" fontId="29" fillId="0" borderId="5" xfId="0" applyFont="1" applyBorder="1" applyAlignment="1">
      <alignment horizontal="left"/>
    </xf>
    <xf numFmtId="0" fontId="17" fillId="15" borderId="11" xfId="0" applyFont="1" applyFill="1" applyBorder="1" applyAlignment="1">
      <alignment horizontal="left"/>
    </xf>
    <xf numFmtId="2" fontId="17" fillId="15" borderId="10" xfId="0" applyNumberFormat="1" applyFont="1" applyFill="1" applyBorder="1" applyAlignment="1">
      <alignment horizontal="right"/>
    </xf>
    <xf numFmtId="2" fontId="17" fillId="15" borderId="14" xfId="0" applyNumberFormat="1" applyFont="1" applyFill="1" applyBorder="1" applyAlignment="1">
      <alignment horizontal="right"/>
    </xf>
    <xf numFmtId="0" fontId="17" fillId="0" borderId="5" xfId="0" applyFont="1" applyBorder="1" applyAlignment="1">
      <alignment horizontal="center"/>
    </xf>
    <xf numFmtId="0" fontId="44" fillId="16" borderId="17" xfId="0" applyFont="1" applyFill="1" applyBorder="1" applyAlignment="1">
      <alignment horizontal="left"/>
    </xf>
    <xf numFmtId="2" fontId="44" fillId="16" borderId="18" xfId="0" applyNumberFormat="1" applyFont="1" applyFill="1" applyBorder="1" applyAlignment="1">
      <alignment/>
    </xf>
    <xf numFmtId="0" fontId="44" fillId="16" borderId="19" xfId="0" applyFont="1" applyFill="1" applyBorder="1" applyAlignment="1">
      <alignment horizontal="center"/>
    </xf>
    <xf numFmtId="0" fontId="57" fillId="16" borderId="19" xfId="0" applyFont="1" applyFill="1" applyBorder="1" applyAlignment="1">
      <alignment horizontal="center"/>
    </xf>
    <xf numFmtId="0" fontId="17" fillId="0" borderId="0" xfId="0" applyFont="1" applyBorder="1" applyAlignment="1">
      <alignment horizontal="left"/>
    </xf>
    <xf numFmtId="2" fontId="16" fillId="0" borderId="0" xfId="0" applyNumberFormat="1" applyFont="1" applyBorder="1" applyAlignment="1">
      <alignment horizontal="right"/>
    </xf>
    <xf numFmtId="0" fontId="33" fillId="0" borderId="29" xfId="0" applyFont="1" applyBorder="1" applyAlignment="1">
      <alignment/>
    </xf>
    <xf numFmtId="0" fontId="33" fillId="0" borderId="3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32" fillId="0" borderId="11" xfId="0" applyFont="1" applyBorder="1" applyAlignment="1">
      <alignment/>
    </xf>
    <xf numFmtId="0" fontId="28" fillId="12" borderId="31" xfId="0" applyFont="1" applyFill="1" applyBorder="1" applyAlignment="1">
      <alignment horizontal="left"/>
    </xf>
    <xf numFmtId="0" fontId="42" fillId="4" borderId="29" xfId="0" applyFont="1" applyFill="1" applyBorder="1" applyAlignment="1">
      <alignment horizontal="left"/>
    </xf>
    <xf numFmtId="0" fontId="0" fillId="4" borderId="29" xfId="0" applyFill="1" applyBorder="1" applyAlignment="1">
      <alignment/>
    </xf>
    <xf numFmtId="0" fontId="0" fillId="4" borderId="32" xfId="0" applyFill="1" applyBorder="1" applyAlignment="1">
      <alignment/>
    </xf>
    <xf numFmtId="2" fontId="49" fillId="4" borderId="0" xfId="0" applyNumberFormat="1" applyFont="1" applyFill="1" applyBorder="1" applyAlignment="1">
      <alignment horizontal="center"/>
    </xf>
    <xf numFmtId="0" fontId="0" fillId="4" borderId="9" xfId="0" applyFill="1" applyBorder="1" applyAlignment="1">
      <alignment/>
    </xf>
    <xf numFmtId="0" fontId="43" fillId="4" borderId="0" xfId="0" applyFont="1" applyFill="1" applyBorder="1" applyAlignment="1">
      <alignment horizontal="center"/>
    </xf>
    <xf numFmtId="0" fontId="28" fillId="4" borderId="15" xfId="0" applyFont="1" applyFill="1" applyBorder="1" applyAlignment="1">
      <alignment/>
    </xf>
    <xf numFmtId="0" fontId="22" fillId="4" borderId="0" xfId="0" applyFont="1" applyFill="1" applyBorder="1" applyAlignment="1">
      <alignment/>
    </xf>
    <xf numFmtId="0" fontId="0" fillId="4" borderId="15" xfId="0" applyFill="1" applyBorder="1" applyAlignment="1">
      <alignment/>
    </xf>
    <xf numFmtId="0" fontId="21" fillId="4" borderId="15" xfId="0" applyFont="1" applyFill="1" applyBorder="1" applyAlignment="1">
      <alignment/>
    </xf>
    <xf numFmtId="0" fontId="47" fillId="4" borderId="25" xfId="0" applyFont="1" applyFill="1" applyBorder="1" applyAlignment="1">
      <alignment/>
    </xf>
    <xf numFmtId="0" fontId="8" fillId="4" borderId="30" xfId="0" applyFont="1" applyFill="1" applyBorder="1" applyAlignment="1">
      <alignment/>
    </xf>
    <xf numFmtId="0" fontId="0" fillId="4" borderId="30" xfId="0" applyFill="1" applyBorder="1" applyAlignment="1">
      <alignment/>
    </xf>
    <xf numFmtId="0" fontId="28" fillId="13" borderId="15" xfId="0" applyFont="1" applyFill="1" applyBorder="1" applyAlignment="1">
      <alignment horizontal="center"/>
    </xf>
    <xf numFmtId="2" fontId="16" fillId="8" borderId="5" xfId="0" applyNumberFormat="1" applyFont="1" applyFill="1" applyBorder="1" applyAlignment="1">
      <alignment horizontal="center"/>
    </xf>
    <xf numFmtId="0" fontId="16" fillId="10" borderId="0" xfId="0" applyFont="1" applyFill="1" applyAlignment="1">
      <alignment/>
    </xf>
    <xf numFmtId="0" fontId="16" fillId="10" borderId="0" xfId="0" applyFont="1" applyFill="1" applyBorder="1" applyAlignment="1">
      <alignment horizontal="left"/>
    </xf>
    <xf numFmtId="2" fontId="28" fillId="11" borderId="15" xfId="0" applyNumberFormat="1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/>
    </xf>
    <xf numFmtId="2" fontId="17" fillId="0" borderId="27" xfId="0" applyNumberFormat="1" applyFont="1" applyBorder="1" applyAlignment="1">
      <alignment horizontal="center"/>
    </xf>
    <xf numFmtId="2" fontId="17" fillId="0" borderId="33" xfId="0" applyNumberFormat="1" applyFont="1" applyFill="1" applyBorder="1" applyAlignment="1">
      <alignment horizontal="center"/>
    </xf>
    <xf numFmtId="0" fontId="33" fillId="15" borderId="14" xfId="0" applyFont="1" applyFill="1" applyBorder="1" applyAlignment="1">
      <alignment horizontal="center"/>
    </xf>
    <xf numFmtId="0" fontId="34" fillId="15" borderId="11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/>
    </xf>
    <xf numFmtId="0" fontId="33" fillId="15" borderId="5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" fontId="17" fillId="0" borderId="31" xfId="0" applyNumberFormat="1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2" fontId="31" fillId="15" borderId="12" xfId="0" applyNumberFormat="1" applyFont="1" applyFill="1" applyBorder="1" applyAlignment="1">
      <alignment horizontal="center"/>
    </xf>
    <xf numFmtId="2" fontId="17" fillId="15" borderId="12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4" fillId="15" borderId="5" xfId="0" applyFont="1" applyFill="1" applyBorder="1" applyAlignment="1">
      <alignment horizontal="center"/>
    </xf>
    <xf numFmtId="0" fontId="32" fillId="0" borderId="5" xfId="0" applyFont="1" applyBorder="1" applyAlignment="1">
      <alignment horizontal="left"/>
    </xf>
    <xf numFmtId="0" fontId="58" fillId="2" borderId="5" xfId="0" applyFont="1" applyFill="1" applyBorder="1" applyAlignment="1">
      <alignment horizontal="right"/>
    </xf>
    <xf numFmtId="0" fontId="59" fillId="17" borderId="5" xfId="0" applyFont="1" applyFill="1" applyBorder="1" applyAlignment="1">
      <alignment horizontal="center"/>
    </xf>
    <xf numFmtId="0" fontId="55" fillId="18" borderId="6" xfId="0" applyFont="1" applyFill="1" applyBorder="1" applyAlignment="1">
      <alignment horizontal="center"/>
    </xf>
    <xf numFmtId="0" fontId="55" fillId="18" borderId="8" xfId="0" applyFont="1" applyFill="1" applyBorder="1" applyAlignment="1">
      <alignment horizontal="left"/>
    </xf>
    <xf numFmtId="0" fontId="55" fillId="18" borderId="26" xfId="0" applyFont="1" applyFill="1" applyBorder="1" applyAlignment="1">
      <alignment horizontal="left"/>
    </xf>
    <xf numFmtId="0" fontId="20" fillId="2" borderId="6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20" fillId="2" borderId="3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 wrapText="1"/>
    </xf>
    <xf numFmtId="0" fontId="20" fillId="4" borderId="3" xfId="0" applyFont="1" applyFill="1" applyBorder="1" applyAlignment="1">
      <alignment horizontal="center"/>
    </xf>
    <xf numFmtId="0" fontId="20" fillId="2" borderId="22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0" fontId="20" fillId="2" borderId="24" xfId="0" applyFont="1" applyFill="1" applyBorder="1" applyAlignment="1">
      <alignment horizontal="center"/>
    </xf>
    <xf numFmtId="0" fontId="20" fillId="4" borderId="24" xfId="0" applyFont="1" applyFill="1" applyBorder="1" applyAlignment="1">
      <alignment horizontal="center" wrapText="1"/>
    </xf>
    <xf numFmtId="0" fontId="20" fillId="4" borderId="24" xfId="0" applyFont="1" applyFill="1" applyBorder="1" applyAlignment="1">
      <alignment horizontal="center"/>
    </xf>
    <xf numFmtId="0" fontId="16" fillId="19" borderId="6" xfId="0" applyFont="1" applyFill="1" applyBorder="1" applyAlignment="1">
      <alignment/>
    </xf>
    <xf numFmtId="0" fontId="26" fillId="0" borderId="7" xfId="0" applyFont="1" applyBorder="1" applyAlignment="1">
      <alignment/>
    </xf>
    <xf numFmtId="0" fontId="26" fillId="19" borderId="8" xfId="0" applyFont="1" applyFill="1" applyBorder="1" applyAlignment="1">
      <alignment/>
    </xf>
    <xf numFmtId="0" fontId="20" fillId="7" borderId="6" xfId="0" applyFont="1" applyFill="1" applyBorder="1" applyAlignment="1">
      <alignment horizontal="left"/>
    </xf>
    <xf numFmtId="0" fontId="31" fillId="7" borderId="8" xfId="0" applyFont="1" applyFill="1" applyBorder="1" applyAlignment="1">
      <alignment/>
    </xf>
    <xf numFmtId="0" fontId="16" fillId="19" borderId="6" xfId="0" applyFont="1" applyFill="1" applyBorder="1" applyAlignment="1">
      <alignment/>
    </xf>
    <xf numFmtId="0" fontId="26" fillId="19" borderId="8" xfId="0" applyFont="1" applyFill="1" applyBorder="1" applyAlignment="1">
      <alignment/>
    </xf>
    <xf numFmtId="0" fontId="60" fillId="2" borderId="4" xfId="0" applyFont="1" applyFill="1" applyBorder="1" applyAlignment="1">
      <alignment/>
    </xf>
    <xf numFmtId="0" fontId="61" fillId="2" borderId="34" xfId="0" applyFont="1" applyFill="1" applyBorder="1" applyAlignment="1">
      <alignment horizontal="center"/>
    </xf>
    <xf numFmtId="0" fontId="61" fillId="2" borderId="35" xfId="0" applyFont="1" applyFill="1" applyBorder="1" applyAlignment="1">
      <alignment horizontal="center"/>
    </xf>
    <xf numFmtId="0" fontId="23" fillId="2" borderId="23" xfId="0" applyFont="1" applyFill="1" applyBorder="1" applyAlignment="1">
      <alignment horizontal="left"/>
    </xf>
    <xf numFmtId="0" fontId="61" fillId="2" borderId="28" xfId="0" applyFont="1" applyFill="1" applyBorder="1" applyAlignment="1">
      <alignment horizontal="center"/>
    </xf>
    <xf numFmtId="0" fontId="61" fillId="2" borderId="36" xfId="0" applyFont="1" applyFill="1" applyBorder="1" applyAlignment="1">
      <alignment horizontal="center"/>
    </xf>
    <xf numFmtId="0" fontId="61" fillId="2" borderId="3" xfId="0" applyFont="1" applyFill="1" applyBorder="1" applyAlignment="1">
      <alignment horizontal="center"/>
    </xf>
    <xf numFmtId="0" fontId="28" fillId="2" borderId="24" xfId="0" applyFont="1" applyFill="1" applyBorder="1" applyAlignment="1">
      <alignment horizontal="center"/>
    </xf>
    <xf numFmtId="0" fontId="61" fillId="2" borderId="24" xfId="0" applyFont="1" applyFill="1" applyBorder="1" applyAlignment="1">
      <alignment horizontal="center"/>
    </xf>
    <xf numFmtId="0" fontId="23" fillId="2" borderId="24" xfId="0" applyFont="1" applyFill="1" applyBorder="1" applyAlignment="1">
      <alignment horizontal="left"/>
    </xf>
    <xf numFmtId="0" fontId="61" fillId="2" borderId="1" xfId="0" applyFont="1" applyFill="1" applyBorder="1" applyAlignment="1">
      <alignment horizontal="left"/>
    </xf>
    <xf numFmtId="0" fontId="61" fillId="2" borderId="1" xfId="0" applyFont="1" applyFill="1" applyBorder="1" applyAlignment="1">
      <alignment/>
    </xf>
    <xf numFmtId="0" fontId="62" fillId="2" borderId="16" xfId="0" applyFont="1" applyFill="1" applyBorder="1" applyAlignment="1">
      <alignment/>
    </xf>
    <xf numFmtId="0" fontId="61" fillId="2" borderId="6" xfId="0" applyFont="1" applyFill="1" applyBorder="1" applyAlignment="1">
      <alignment horizontal="left"/>
    </xf>
    <xf numFmtId="0" fontId="63" fillId="2" borderId="8" xfId="0" applyFont="1" applyFill="1" applyBorder="1" applyAlignment="1">
      <alignment horizontal="center"/>
    </xf>
    <xf numFmtId="0" fontId="64" fillId="2" borderId="16" xfId="0" applyFont="1" applyFill="1" applyBorder="1" applyAlignment="1">
      <alignment/>
    </xf>
    <xf numFmtId="0" fontId="61" fillId="2" borderId="6" xfId="0" applyFont="1" applyFill="1" applyBorder="1" applyAlignment="1">
      <alignment/>
    </xf>
    <xf numFmtId="0" fontId="64" fillId="2" borderId="17" xfId="0" applyFont="1" applyFill="1" applyBorder="1" applyAlignment="1">
      <alignment horizontal="left"/>
    </xf>
    <xf numFmtId="0" fontId="64" fillId="2" borderId="8" xfId="0" applyFont="1" applyFill="1" applyBorder="1" applyAlignment="1">
      <alignment/>
    </xf>
    <xf numFmtId="0" fontId="16" fillId="14" borderId="6" xfId="0" applyFont="1" applyFill="1" applyBorder="1" applyAlignment="1">
      <alignment horizontal="left"/>
    </xf>
    <xf numFmtId="2" fontId="23" fillId="14" borderId="7" xfId="0" applyNumberFormat="1" applyFont="1" applyFill="1" applyBorder="1" applyAlignment="1">
      <alignment horizontal="right"/>
    </xf>
    <xf numFmtId="0" fontId="6" fillId="14" borderId="8" xfId="0" applyFont="1" applyFill="1" applyBorder="1" applyAlignment="1">
      <alignment/>
    </xf>
    <xf numFmtId="2" fontId="17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1" fontId="57" fillId="0" borderId="0" xfId="0" applyNumberFormat="1" applyFont="1" applyAlignment="1">
      <alignment horizontal="center"/>
    </xf>
    <xf numFmtId="1" fontId="65" fillId="0" borderId="0" xfId="0" applyNumberFormat="1" applyFont="1" applyAlignment="1">
      <alignment horizontal="center"/>
    </xf>
    <xf numFmtId="1" fontId="66" fillId="0" borderId="0" xfId="0" applyNumberFormat="1" applyFont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2" fontId="67" fillId="4" borderId="5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1" fontId="11" fillId="0" borderId="0" xfId="0" applyNumberFormat="1" applyFont="1" applyAlignment="1">
      <alignment horizontal="center"/>
    </xf>
    <xf numFmtId="2" fontId="67" fillId="0" borderId="0" xfId="0" applyNumberFormat="1" applyFont="1" applyFill="1" applyBorder="1" applyAlignment="1">
      <alignment horizontal="center"/>
    </xf>
    <xf numFmtId="0" fontId="50" fillId="12" borderId="5" xfId="0" applyFont="1" applyFill="1" applyBorder="1" applyAlignment="1">
      <alignment horizontal="center"/>
    </xf>
    <xf numFmtId="2" fontId="44" fillId="12" borderId="5" xfId="0" applyNumberFormat="1" applyFont="1" applyFill="1" applyBorder="1" applyAlignment="1">
      <alignment horizontal="center"/>
    </xf>
    <xf numFmtId="2" fontId="17" fillId="15" borderId="5" xfId="0" applyNumberFormat="1" applyFont="1" applyFill="1" applyBorder="1" applyAlignment="1">
      <alignment horizontal="center"/>
    </xf>
    <xf numFmtId="2" fontId="16" fillId="11" borderId="5" xfId="0" applyNumberFormat="1" applyFont="1" applyFill="1" applyBorder="1" applyAlignment="1">
      <alignment horizontal="center"/>
    </xf>
    <xf numFmtId="0" fontId="50" fillId="12" borderId="14" xfId="0" applyFont="1" applyFill="1" applyBorder="1" applyAlignment="1">
      <alignment horizontal="center"/>
    </xf>
    <xf numFmtId="2" fontId="31" fillId="15" borderId="11" xfId="0" applyNumberFormat="1" applyFont="1" applyFill="1" applyBorder="1" applyAlignment="1">
      <alignment horizontal="center"/>
    </xf>
    <xf numFmtId="2" fontId="44" fillId="12" borderId="13" xfId="0" applyNumberFormat="1" applyFont="1" applyFill="1" applyBorder="1" applyAlignment="1">
      <alignment horizontal="center"/>
    </xf>
    <xf numFmtId="2" fontId="17" fillId="15" borderId="13" xfId="0" applyNumberFormat="1" applyFont="1" applyFill="1" applyBorder="1" applyAlignment="1">
      <alignment horizontal="center"/>
    </xf>
    <xf numFmtId="2" fontId="17" fillId="0" borderId="33" xfId="0" applyNumberFormat="1" applyFont="1" applyFill="1" applyBorder="1" applyAlignment="1">
      <alignment horizontal="right"/>
    </xf>
    <xf numFmtId="0" fontId="17" fillId="0" borderId="33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50" fillId="12" borderId="12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2" fontId="17" fillId="15" borderId="14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="75" zoomScaleNormal="75" workbookViewId="0" topLeftCell="A35">
      <selection activeCell="L51" sqref="L51"/>
    </sheetView>
  </sheetViews>
  <sheetFormatPr defaultColWidth="9.140625" defaultRowHeight="12.75"/>
  <cols>
    <col min="1" max="1" width="3.7109375" style="0" customWidth="1"/>
    <col min="2" max="2" width="26.00390625" style="0" customWidth="1"/>
    <col min="3" max="3" width="9.140625" style="0" hidden="1" customWidth="1"/>
    <col min="4" max="4" width="21.28125" style="0" customWidth="1"/>
    <col min="5" max="5" width="21.8515625" style="0" customWidth="1"/>
    <col min="6" max="6" width="20.140625" style="0" customWidth="1"/>
    <col min="7" max="7" width="21.421875" style="0" customWidth="1"/>
    <col min="8" max="8" width="20.421875" style="0" customWidth="1"/>
    <col min="9" max="9" width="20.140625" style="0" customWidth="1"/>
    <col min="10" max="10" width="19.421875" style="0" customWidth="1"/>
    <col min="11" max="11" width="11.57421875" style="0" customWidth="1"/>
    <col min="12" max="12" width="26.57421875" style="0" customWidth="1"/>
    <col min="13" max="13" width="22.00390625" style="0" customWidth="1"/>
    <col min="14" max="14" width="26.57421875" style="0" customWidth="1"/>
    <col min="15" max="15" width="20.140625" style="0" customWidth="1"/>
    <col min="16" max="16" width="11.28125" style="0" customWidth="1"/>
  </cols>
  <sheetData>
    <row r="1" spans="1:12" s="17" customFormat="1" ht="19.5">
      <c r="A1" s="215"/>
      <c r="B1" s="216"/>
      <c r="C1" s="324"/>
      <c r="D1" s="325" t="s">
        <v>109</v>
      </c>
      <c r="E1" s="325" t="s">
        <v>110</v>
      </c>
      <c r="F1" s="325" t="s">
        <v>112</v>
      </c>
      <c r="G1" s="325" t="s">
        <v>114</v>
      </c>
      <c r="H1" s="325" t="s">
        <v>27</v>
      </c>
      <c r="I1" s="325" t="s">
        <v>138</v>
      </c>
      <c r="J1" s="326" t="s">
        <v>81</v>
      </c>
      <c r="K1" s="325" t="s">
        <v>28</v>
      </c>
      <c r="L1" s="327" t="s">
        <v>49</v>
      </c>
    </row>
    <row r="2" spans="1:12" s="18" customFormat="1" ht="21" customHeight="1" thickBot="1">
      <c r="A2" s="217"/>
      <c r="B2" s="328" t="s">
        <v>25</v>
      </c>
      <c r="C2" s="329"/>
      <c r="D2" s="330" t="s">
        <v>66</v>
      </c>
      <c r="E2" s="330" t="s">
        <v>111</v>
      </c>
      <c r="F2" s="330" t="s">
        <v>113</v>
      </c>
      <c r="G2" s="330" t="s">
        <v>115</v>
      </c>
      <c r="H2" s="330" t="s">
        <v>116</v>
      </c>
      <c r="I2" s="330"/>
      <c r="J2" s="331" t="s">
        <v>60</v>
      </c>
      <c r="K2" s="330" t="s">
        <v>29</v>
      </c>
      <c r="L2" s="332" t="s">
        <v>48</v>
      </c>
    </row>
    <row r="3" spans="1:13" s="18" customFormat="1" ht="15">
      <c r="A3" s="26"/>
      <c r="B3" s="27"/>
      <c r="C3" s="27"/>
      <c r="D3" s="28"/>
      <c r="E3" s="28"/>
      <c r="F3" s="28"/>
      <c r="G3" s="28"/>
      <c r="H3" s="28"/>
      <c r="I3" s="28"/>
      <c r="J3" s="29"/>
      <c r="K3" s="29"/>
      <c r="L3" s="29"/>
      <c r="M3" s="17"/>
    </row>
    <row r="4" spans="1:14" ht="19.5">
      <c r="A4" s="145">
        <v>1</v>
      </c>
      <c r="B4" s="161" t="s">
        <v>33</v>
      </c>
      <c r="C4" s="162"/>
      <c r="D4" s="376">
        <v>12.48</v>
      </c>
      <c r="E4" s="138">
        <v>4.8</v>
      </c>
      <c r="F4" s="226">
        <v>1.36</v>
      </c>
      <c r="G4" s="138">
        <v>7.83</v>
      </c>
      <c r="H4" s="138">
        <v>4.07</v>
      </c>
      <c r="I4" s="138" t="s">
        <v>132</v>
      </c>
      <c r="J4" s="79">
        <f aca="true" t="shared" si="0" ref="J4:J33">SUM(D4:I4)</f>
        <v>30.54</v>
      </c>
      <c r="K4" s="138">
        <v>3.83</v>
      </c>
      <c r="L4" s="79">
        <f aca="true" t="shared" si="1" ref="L4:L23">AVERAGE(D4:I4)</f>
        <v>6.108</v>
      </c>
      <c r="M4" s="161" t="s">
        <v>33</v>
      </c>
      <c r="N4" s="1"/>
    </row>
    <row r="5" spans="1:13" ht="19.5">
      <c r="A5" s="223">
        <v>2</v>
      </c>
      <c r="B5" s="163" t="s">
        <v>108</v>
      </c>
      <c r="C5" s="164"/>
      <c r="D5" s="138">
        <v>3.6</v>
      </c>
      <c r="E5" s="225">
        <v>11.4</v>
      </c>
      <c r="F5" s="227">
        <v>13.72</v>
      </c>
      <c r="G5" s="138">
        <v>7.54</v>
      </c>
      <c r="H5" s="139">
        <v>2.93</v>
      </c>
      <c r="I5" s="138">
        <v>4.99</v>
      </c>
      <c r="J5" s="79">
        <f>SUM(D5:I5)</f>
        <v>44.18</v>
      </c>
      <c r="K5" s="138">
        <v>4.04</v>
      </c>
      <c r="L5" s="79">
        <f t="shared" si="1"/>
        <v>7.363333333333333</v>
      </c>
      <c r="M5" s="163" t="s">
        <v>108</v>
      </c>
    </row>
    <row r="6" spans="1:14" ht="19.5">
      <c r="A6" s="145">
        <v>3</v>
      </c>
      <c r="B6" s="163" t="s">
        <v>0</v>
      </c>
      <c r="C6" s="162"/>
      <c r="D6" s="138">
        <v>1.75</v>
      </c>
      <c r="E6" s="138">
        <v>7.28</v>
      </c>
      <c r="F6" s="189">
        <v>7.87</v>
      </c>
      <c r="G6" s="138">
        <v>6.86</v>
      </c>
      <c r="H6" s="139">
        <v>2.52</v>
      </c>
      <c r="I6" s="138">
        <v>6.53</v>
      </c>
      <c r="J6" s="79">
        <f t="shared" si="0"/>
        <v>32.81</v>
      </c>
      <c r="K6" s="139">
        <v>2.7</v>
      </c>
      <c r="L6" s="79">
        <f t="shared" si="1"/>
        <v>5.468333333333334</v>
      </c>
      <c r="M6" s="163" t="s">
        <v>0</v>
      </c>
      <c r="N6" s="1"/>
    </row>
    <row r="7" spans="1:14" ht="19.5">
      <c r="A7" s="241">
        <v>4</v>
      </c>
      <c r="B7" s="163" t="s">
        <v>69</v>
      </c>
      <c r="C7" s="162"/>
      <c r="D7" s="138">
        <v>7.37</v>
      </c>
      <c r="E7" s="138">
        <v>6.49</v>
      </c>
      <c r="F7" s="226">
        <v>8.38</v>
      </c>
      <c r="G7" s="138">
        <v>7.24</v>
      </c>
      <c r="H7" s="139">
        <v>10.71</v>
      </c>
      <c r="I7" s="138">
        <v>3.16</v>
      </c>
      <c r="J7" s="79">
        <f t="shared" si="0"/>
        <v>43.35000000000001</v>
      </c>
      <c r="K7" s="139">
        <v>4</v>
      </c>
      <c r="L7" s="79">
        <f t="shared" si="1"/>
        <v>7.225000000000001</v>
      </c>
      <c r="M7" s="163" t="s">
        <v>69</v>
      </c>
      <c r="N7" s="1"/>
    </row>
    <row r="8" spans="1:14" ht="19.5">
      <c r="A8" s="145">
        <v>5</v>
      </c>
      <c r="B8" s="163" t="s">
        <v>52</v>
      </c>
      <c r="C8" s="162"/>
      <c r="D8" s="138">
        <v>10.89</v>
      </c>
      <c r="E8" s="138">
        <v>4.27</v>
      </c>
      <c r="F8" s="226">
        <v>6.59</v>
      </c>
      <c r="G8" s="138" t="s">
        <v>132</v>
      </c>
      <c r="H8" s="139">
        <v>3.15</v>
      </c>
      <c r="I8" s="138">
        <v>4.25</v>
      </c>
      <c r="J8" s="79">
        <f t="shared" si="0"/>
        <v>29.15</v>
      </c>
      <c r="K8" s="139">
        <v>3.15</v>
      </c>
      <c r="L8" s="79">
        <f t="shared" si="1"/>
        <v>5.83</v>
      </c>
      <c r="M8" s="163" t="s">
        <v>52</v>
      </c>
      <c r="N8" s="1"/>
    </row>
    <row r="9" spans="1:14" ht="19.5">
      <c r="A9" s="241">
        <v>6</v>
      </c>
      <c r="B9" s="163" t="s">
        <v>75</v>
      </c>
      <c r="C9" s="162"/>
      <c r="D9" s="138" t="s">
        <v>132</v>
      </c>
      <c r="E9" s="138">
        <v>3.18</v>
      </c>
      <c r="F9" s="226">
        <v>4.71</v>
      </c>
      <c r="G9" s="138">
        <v>8.43</v>
      </c>
      <c r="H9" s="139">
        <v>1.19</v>
      </c>
      <c r="I9" s="138" t="s">
        <v>132</v>
      </c>
      <c r="J9" s="79">
        <f t="shared" si="0"/>
        <v>17.51</v>
      </c>
      <c r="K9" s="139">
        <v>3.18</v>
      </c>
      <c r="L9" s="79">
        <f>AVERAGE(D9:I9)</f>
        <v>4.3775</v>
      </c>
      <c r="M9" s="163" t="s">
        <v>75</v>
      </c>
      <c r="N9" s="1"/>
    </row>
    <row r="10" spans="1:14" ht="19.5">
      <c r="A10" s="241">
        <v>7</v>
      </c>
      <c r="B10" s="163" t="s">
        <v>87</v>
      </c>
      <c r="C10" s="162"/>
      <c r="D10" s="138">
        <v>5.1</v>
      </c>
      <c r="E10" s="138">
        <v>1.55</v>
      </c>
      <c r="F10" s="226">
        <v>2.84</v>
      </c>
      <c r="G10" s="138">
        <v>1.9</v>
      </c>
      <c r="H10" s="139">
        <v>2.04</v>
      </c>
      <c r="I10" s="194">
        <v>6.79</v>
      </c>
      <c r="J10" s="79">
        <f t="shared" si="0"/>
        <v>20.22</v>
      </c>
      <c r="K10" s="139">
        <v>2.63</v>
      </c>
      <c r="L10" s="79">
        <f t="shared" si="1"/>
        <v>3.3699999999999997</v>
      </c>
      <c r="M10" s="163" t="s">
        <v>87</v>
      </c>
      <c r="N10" s="1"/>
    </row>
    <row r="11" spans="1:14" ht="19.5">
      <c r="A11" s="241">
        <v>8</v>
      </c>
      <c r="B11" s="163" t="s">
        <v>34</v>
      </c>
      <c r="C11" s="162"/>
      <c r="D11" s="138">
        <v>10.3</v>
      </c>
      <c r="E11" s="138">
        <v>7.71</v>
      </c>
      <c r="F11" s="226">
        <v>13.07</v>
      </c>
      <c r="G11" s="138">
        <v>12.83</v>
      </c>
      <c r="H11" s="139">
        <v>14.9</v>
      </c>
      <c r="I11" s="194">
        <v>8.09</v>
      </c>
      <c r="J11" s="79">
        <f>SUM(D11:I11)</f>
        <v>66.9</v>
      </c>
      <c r="K11" s="139">
        <v>4.29</v>
      </c>
      <c r="L11" s="79">
        <f>AVERAGE(D11:I11)</f>
        <v>11.15</v>
      </c>
      <c r="M11" s="163" t="s">
        <v>34</v>
      </c>
      <c r="N11" s="1"/>
    </row>
    <row r="12" spans="1:14" ht="19.5">
      <c r="A12" s="223">
        <v>9</v>
      </c>
      <c r="B12" s="163" t="s">
        <v>129</v>
      </c>
      <c r="C12" s="162"/>
      <c r="D12" s="138">
        <v>2.8</v>
      </c>
      <c r="E12" s="138">
        <v>2.28</v>
      </c>
      <c r="F12" s="381">
        <v>14.97</v>
      </c>
      <c r="G12" s="138">
        <v>1.15</v>
      </c>
      <c r="H12" s="139">
        <v>1.72</v>
      </c>
      <c r="I12" s="194">
        <v>1.2</v>
      </c>
      <c r="J12" s="79">
        <f t="shared" si="0"/>
        <v>24.119999999999997</v>
      </c>
      <c r="K12" s="138">
        <v>5.07</v>
      </c>
      <c r="L12" s="79">
        <f t="shared" si="1"/>
        <v>4.02</v>
      </c>
      <c r="M12" s="163" t="s">
        <v>129</v>
      </c>
      <c r="N12" s="1"/>
    </row>
    <row r="13" spans="1:15" ht="19.5">
      <c r="A13" s="145">
        <v>10</v>
      </c>
      <c r="B13" s="163" t="s">
        <v>57</v>
      </c>
      <c r="C13" s="162"/>
      <c r="D13" s="138">
        <v>6.95</v>
      </c>
      <c r="E13" s="138">
        <v>1.21</v>
      </c>
      <c r="F13" s="226">
        <v>6.13</v>
      </c>
      <c r="G13" s="138">
        <v>4.27</v>
      </c>
      <c r="H13" s="226">
        <v>2.7</v>
      </c>
      <c r="I13" s="242" t="s">
        <v>132</v>
      </c>
      <c r="J13" s="195">
        <f t="shared" si="0"/>
        <v>21.259999999999998</v>
      </c>
      <c r="K13" s="139">
        <v>2.7</v>
      </c>
      <c r="L13" s="79">
        <f t="shared" si="1"/>
        <v>4.252</v>
      </c>
      <c r="M13" s="163" t="s">
        <v>57</v>
      </c>
      <c r="O13" s="1"/>
    </row>
    <row r="14" spans="1:14" ht="19.5">
      <c r="A14" s="145">
        <v>11</v>
      </c>
      <c r="B14" s="163" t="s">
        <v>32</v>
      </c>
      <c r="C14" s="162"/>
      <c r="D14" s="138" t="s">
        <v>132</v>
      </c>
      <c r="E14" s="138">
        <v>13.03</v>
      </c>
      <c r="F14" s="227">
        <v>1.46</v>
      </c>
      <c r="G14" s="193">
        <v>7.73</v>
      </c>
      <c r="H14" s="138">
        <v>6.04</v>
      </c>
      <c r="I14" s="138">
        <v>4.34</v>
      </c>
      <c r="J14" s="79">
        <f t="shared" si="0"/>
        <v>32.599999999999994</v>
      </c>
      <c r="K14" s="138">
        <v>3.75</v>
      </c>
      <c r="L14" s="79">
        <f>AVERAGE(D14:I14)</f>
        <v>6.519999999999999</v>
      </c>
      <c r="M14" s="163" t="s">
        <v>32</v>
      </c>
      <c r="N14" s="1"/>
    </row>
    <row r="15" spans="1:14" ht="19.5">
      <c r="A15" s="223">
        <v>12</v>
      </c>
      <c r="B15" s="163" t="s">
        <v>117</v>
      </c>
      <c r="C15" s="162"/>
      <c r="D15" s="138">
        <v>5.63</v>
      </c>
      <c r="E15" s="138">
        <v>0</v>
      </c>
      <c r="F15" s="226">
        <v>0</v>
      </c>
      <c r="G15" s="138">
        <v>3.08</v>
      </c>
      <c r="H15" s="138">
        <v>0</v>
      </c>
      <c r="I15" s="138">
        <v>7.95</v>
      </c>
      <c r="J15" s="79">
        <f t="shared" si="0"/>
        <v>16.66</v>
      </c>
      <c r="K15" s="139">
        <v>2.63</v>
      </c>
      <c r="L15" s="79">
        <f t="shared" si="1"/>
        <v>2.776666666666667</v>
      </c>
      <c r="M15" s="163" t="s">
        <v>117</v>
      </c>
      <c r="N15" s="1"/>
    </row>
    <row r="16" spans="1:14" ht="19.5">
      <c r="A16" s="223">
        <v>13</v>
      </c>
      <c r="B16" s="163" t="s">
        <v>130</v>
      </c>
      <c r="C16" s="162"/>
      <c r="D16" s="377">
        <v>9.8</v>
      </c>
      <c r="E16" s="380">
        <v>6.57</v>
      </c>
      <c r="F16" s="382">
        <v>7.02</v>
      </c>
      <c r="G16" s="189">
        <v>5.77</v>
      </c>
      <c r="H16" s="242">
        <v>15.98</v>
      </c>
      <c r="I16" s="388">
        <v>5.4</v>
      </c>
      <c r="J16" s="79">
        <f>SUM(D16:I16)</f>
        <v>50.54</v>
      </c>
      <c r="K16" s="193">
        <v>4.24</v>
      </c>
      <c r="L16" s="79">
        <f>AVERAGE(D16:I16)</f>
        <v>8.423333333333334</v>
      </c>
      <c r="M16" s="163" t="s">
        <v>130</v>
      </c>
      <c r="N16" s="1"/>
    </row>
    <row r="17" spans="1:14" ht="19.5">
      <c r="A17" s="145">
        <v>14</v>
      </c>
      <c r="B17" s="163" t="s">
        <v>51</v>
      </c>
      <c r="C17" s="162"/>
      <c r="D17" s="377">
        <v>10.3</v>
      </c>
      <c r="E17" s="380">
        <v>13.78</v>
      </c>
      <c r="F17" s="382">
        <v>8.04</v>
      </c>
      <c r="G17" s="189">
        <v>10.64</v>
      </c>
      <c r="H17" s="376">
        <v>20.5</v>
      </c>
      <c r="I17" s="388">
        <v>10.67</v>
      </c>
      <c r="J17" s="79">
        <f t="shared" si="0"/>
        <v>73.92999999999999</v>
      </c>
      <c r="K17" s="193">
        <v>4.71</v>
      </c>
      <c r="L17" s="79">
        <f t="shared" si="1"/>
        <v>12.321666666666665</v>
      </c>
      <c r="M17" s="163" t="s">
        <v>51</v>
      </c>
      <c r="N17" s="1"/>
    </row>
    <row r="18" spans="1:14" ht="19.5">
      <c r="A18" s="140">
        <v>15</v>
      </c>
      <c r="B18" s="163" t="s">
        <v>104</v>
      </c>
      <c r="C18" s="162"/>
      <c r="D18" s="138">
        <v>3.1</v>
      </c>
      <c r="E18" s="225">
        <v>6.21</v>
      </c>
      <c r="F18" s="311">
        <v>12.07</v>
      </c>
      <c r="G18" s="138">
        <v>6.65</v>
      </c>
      <c r="H18" s="139">
        <v>3.45</v>
      </c>
      <c r="I18" s="139">
        <v>1.27</v>
      </c>
      <c r="J18" s="79">
        <f t="shared" si="0"/>
        <v>32.75</v>
      </c>
      <c r="K18" s="139">
        <v>3.45</v>
      </c>
      <c r="L18" s="79">
        <f t="shared" si="1"/>
        <v>5.458333333333333</v>
      </c>
      <c r="M18" s="163" t="s">
        <v>104</v>
      </c>
      <c r="N18" s="1"/>
    </row>
    <row r="19" spans="1:14" ht="19.5">
      <c r="A19" s="241">
        <v>16</v>
      </c>
      <c r="B19" s="163" t="s">
        <v>67</v>
      </c>
      <c r="C19" s="162"/>
      <c r="D19" s="189">
        <v>12.01</v>
      </c>
      <c r="E19" s="138">
        <v>9.13</v>
      </c>
      <c r="F19" s="304">
        <v>10.86</v>
      </c>
      <c r="G19" s="376">
        <v>15.26</v>
      </c>
      <c r="H19" s="192">
        <v>9.4</v>
      </c>
      <c r="I19" s="376">
        <v>12.31</v>
      </c>
      <c r="J19" s="79">
        <f t="shared" si="0"/>
        <v>68.97</v>
      </c>
      <c r="K19" s="191">
        <v>4.82</v>
      </c>
      <c r="L19" s="79">
        <f t="shared" si="1"/>
        <v>11.495</v>
      </c>
      <c r="M19" s="163" t="s">
        <v>67</v>
      </c>
      <c r="N19" s="1"/>
    </row>
    <row r="20" spans="1:14" ht="19.5">
      <c r="A20" s="241">
        <v>17</v>
      </c>
      <c r="B20" s="163" t="s">
        <v>1</v>
      </c>
      <c r="C20" s="162"/>
      <c r="D20" s="189">
        <v>10.05</v>
      </c>
      <c r="E20" s="314">
        <v>8.05</v>
      </c>
      <c r="F20" s="304" t="s">
        <v>132</v>
      </c>
      <c r="G20" s="138" t="s">
        <v>132</v>
      </c>
      <c r="H20" s="192" t="s">
        <v>132</v>
      </c>
      <c r="I20" s="138" t="s">
        <v>132</v>
      </c>
      <c r="J20" s="79">
        <f t="shared" si="0"/>
        <v>18.1</v>
      </c>
      <c r="K20" s="191">
        <v>3.31</v>
      </c>
      <c r="L20" s="79">
        <f t="shared" si="1"/>
        <v>9.05</v>
      </c>
      <c r="M20" s="163" t="s">
        <v>1</v>
      </c>
      <c r="N20" s="1"/>
    </row>
    <row r="21" spans="1:14" ht="19.5">
      <c r="A21" s="145">
        <v>18</v>
      </c>
      <c r="B21" s="163" t="s">
        <v>83</v>
      </c>
      <c r="C21" s="162"/>
      <c r="D21" s="138" t="s">
        <v>132</v>
      </c>
      <c r="E21" s="305">
        <v>1.15</v>
      </c>
      <c r="F21" s="226" t="s">
        <v>132</v>
      </c>
      <c r="G21" s="138">
        <v>7.83</v>
      </c>
      <c r="H21" s="138">
        <v>0</v>
      </c>
      <c r="I21" s="138">
        <v>7.31</v>
      </c>
      <c r="J21" s="79">
        <f t="shared" si="0"/>
        <v>16.29</v>
      </c>
      <c r="K21" s="138">
        <v>2.43</v>
      </c>
      <c r="L21" s="79">
        <f>AVERAGE(D21:I21)</f>
        <v>4.0725</v>
      </c>
      <c r="M21" s="163" t="s">
        <v>83</v>
      </c>
      <c r="N21" s="1"/>
    </row>
    <row r="22" spans="1:14" ht="19.5">
      <c r="A22" s="241">
        <v>19</v>
      </c>
      <c r="B22" s="163" t="s">
        <v>84</v>
      </c>
      <c r="C22" s="162"/>
      <c r="D22" s="189">
        <v>1.22</v>
      </c>
      <c r="E22" s="242" t="s">
        <v>132</v>
      </c>
      <c r="F22" s="243" t="s">
        <v>132</v>
      </c>
      <c r="G22" s="138" t="s">
        <v>132</v>
      </c>
      <c r="H22" s="139">
        <v>7.78</v>
      </c>
      <c r="I22" s="138">
        <v>5.67</v>
      </c>
      <c r="J22" s="190">
        <f t="shared" si="0"/>
        <v>14.67</v>
      </c>
      <c r="K22" s="378">
        <v>5.26</v>
      </c>
      <c r="L22" s="195">
        <f t="shared" si="1"/>
        <v>4.89</v>
      </c>
      <c r="M22" s="163" t="s">
        <v>84</v>
      </c>
      <c r="N22" s="1"/>
    </row>
    <row r="23" spans="1:14" ht="19.5">
      <c r="A23" s="241">
        <v>20</v>
      </c>
      <c r="B23" s="163" t="s">
        <v>2</v>
      </c>
      <c r="C23" s="162"/>
      <c r="D23" s="189">
        <v>5.7</v>
      </c>
      <c r="E23" s="242">
        <v>0</v>
      </c>
      <c r="F23" s="138">
        <v>10.07</v>
      </c>
      <c r="G23" s="138" t="s">
        <v>132</v>
      </c>
      <c r="H23" s="139">
        <v>13.16</v>
      </c>
      <c r="I23" s="138">
        <v>1.29</v>
      </c>
      <c r="J23" s="190">
        <f t="shared" si="0"/>
        <v>30.22</v>
      </c>
      <c r="K23" s="138">
        <v>3.72</v>
      </c>
      <c r="L23" s="195">
        <f t="shared" si="1"/>
        <v>6.044</v>
      </c>
      <c r="M23" s="163" t="s">
        <v>2</v>
      </c>
      <c r="N23" s="1"/>
    </row>
    <row r="24" spans="1:14" ht="19.5">
      <c r="A24" s="241">
        <v>21</v>
      </c>
      <c r="B24" s="163" t="s">
        <v>35</v>
      </c>
      <c r="C24" s="162"/>
      <c r="D24" s="189">
        <v>9.3</v>
      </c>
      <c r="E24" s="242">
        <v>9.15</v>
      </c>
      <c r="F24" s="243">
        <v>7.78</v>
      </c>
      <c r="G24" s="138">
        <v>8.21</v>
      </c>
      <c r="H24" s="139">
        <v>10.14</v>
      </c>
      <c r="I24" s="138">
        <v>10.15</v>
      </c>
      <c r="J24" s="190">
        <f t="shared" si="0"/>
        <v>54.730000000000004</v>
      </c>
      <c r="K24" s="138">
        <v>3.9</v>
      </c>
      <c r="L24" s="195">
        <f aca="true" t="shared" si="2" ref="L24:L33">AVERAGE(D24:I24)</f>
        <v>9.121666666666668</v>
      </c>
      <c r="M24" s="163" t="s">
        <v>35</v>
      </c>
      <c r="N24" s="1"/>
    </row>
    <row r="25" spans="1:14" ht="19.5">
      <c r="A25" s="145">
        <v>22</v>
      </c>
      <c r="B25" s="163" t="s">
        <v>3</v>
      </c>
      <c r="C25" s="162"/>
      <c r="D25" s="189">
        <v>9.96</v>
      </c>
      <c r="E25" s="313" t="s">
        <v>132</v>
      </c>
      <c r="F25" s="243">
        <v>6.84</v>
      </c>
      <c r="G25" s="138">
        <v>5.94</v>
      </c>
      <c r="H25" s="139">
        <v>15.33</v>
      </c>
      <c r="I25" s="138">
        <v>7.63</v>
      </c>
      <c r="J25" s="190">
        <f t="shared" si="0"/>
        <v>45.7</v>
      </c>
      <c r="K25" s="138">
        <v>4.08</v>
      </c>
      <c r="L25" s="195">
        <f t="shared" si="2"/>
        <v>9.14</v>
      </c>
      <c r="M25" s="163" t="s">
        <v>3</v>
      </c>
      <c r="N25" s="1"/>
    </row>
    <row r="26" spans="1:14" ht="19.5">
      <c r="A26" s="145">
        <v>23</v>
      </c>
      <c r="B26" s="163" t="s">
        <v>106</v>
      </c>
      <c r="C26" s="162"/>
      <c r="D26" s="138">
        <v>8.4</v>
      </c>
      <c r="E26" s="193" t="s">
        <v>132</v>
      </c>
      <c r="F26" s="226">
        <v>11.58</v>
      </c>
      <c r="G26" s="138">
        <v>6.6</v>
      </c>
      <c r="H26" s="139">
        <v>4.13</v>
      </c>
      <c r="I26" s="138">
        <v>5.03</v>
      </c>
      <c r="J26" s="79">
        <f t="shared" si="0"/>
        <v>35.739999999999995</v>
      </c>
      <c r="K26" s="193">
        <v>4.07</v>
      </c>
      <c r="L26" s="79">
        <f t="shared" si="2"/>
        <v>7.147999999999999</v>
      </c>
      <c r="M26" s="163" t="s">
        <v>106</v>
      </c>
      <c r="N26" s="1"/>
    </row>
    <row r="27" spans="1:14" ht="19.5">
      <c r="A27" s="241">
        <v>24</v>
      </c>
      <c r="B27" s="163" t="s">
        <v>103</v>
      </c>
      <c r="C27" s="162"/>
      <c r="D27" s="138">
        <v>4.15</v>
      </c>
      <c r="E27" s="224" t="s">
        <v>132</v>
      </c>
      <c r="F27" s="226">
        <v>3.12</v>
      </c>
      <c r="G27" s="138">
        <v>2.76</v>
      </c>
      <c r="H27" s="139" t="s">
        <v>132</v>
      </c>
      <c r="I27" s="138" t="s">
        <v>132</v>
      </c>
      <c r="J27" s="79">
        <f t="shared" si="0"/>
        <v>10.030000000000001</v>
      </c>
      <c r="K27" s="139">
        <v>2.31</v>
      </c>
      <c r="L27" s="79">
        <f t="shared" si="2"/>
        <v>3.3433333333333337</v>
      </c>
      <c r="M27" s="163" t="s">
        <v>103</v>
      </c>
      <c r="N27" s="1"/>
    </row>
    <row r="28" spans="1:14" ht="19.5">
      <c r="A28" s="145">
        <v>25</v>
      </c>
      <c r="B28" s="163" t="s">
        <v>4</v>
      </c>
      <c r="C28" s="162"/>
      <c r="D28" s="138">
        <v>7.55</v>
      </c>
      <c r="E28" s="225">
        <v>8.94</v>
      </c>
      <c r="F28" s="226">
        <v>8.26</v>
      </c>
      <c r="G28" s="377">
        <v>8.15</v>
      </c>
      <c r="H28" s="138">
        <v>14.48</v>
      </c>
      <c r="I28" s="139">
        <v>5.29</v>
      </c>
      <c r="J28" s="79">
        <f t="shared" si="0"/>
        <v>52.669999999999995</v>
      </c>
      <c r="K28" s="139">
        <v>5.11</v>
      </c>
      <c r="L28" s="79">
        <f t="shared" si="2"/>
        <v>8.778333333333332</v>
      </c>
      <c r="M28" s="163" t="s">
        <v>4</v>
      </c>
      <c r="N28" s="1"/>
    </row>
    <row r="29" spans="1:14" ht="19.5">
      <c r="A29" s="145">
        <v>26</v>
      </c>
      <c r="B29" s="163" t="s">
        <v>50</v>
      </c>
      <c r="C29" s="162"/>
      <c r="D29" s="138">
        <v>2.55</v>
      </c>
      <c r="E29" s="225">
        <v>13.99</v>
      </c>
      <c r="F29" s="311">
        <v>4.88</v>
      </c>
      <c r="G29" s="138">
        <v>7.66</v>
      </c>
      <c r="H29" s="139">
        <v>3.47</v>
      </c>
      <c r="I29" s="139">
        <v>5.87</v>
      </c>
      <c r="J29" s="79">
        <f t="shared" si="0"/>
        <v>38.419999999999995</v>
      </c>
      <c r="K29" s="139">
        <v>3.52</v>
      </c>
      <c r="L29" s="79">
        <f t="shared" si="2"/>
        <v>6.403333333333332</v>
      </c>
      <c r="M29" s="163" t="s">
        <v>50</v>
      </c>
      <c r="N29" s="1"/>
    </row>
    <row r="30" spans="1:14" ht="19.5">
      <c r="A30" s="140">
        <v>27</v>
      </c>
      <c r="B30" s="163" t="s">
        <v>5</v>
      </c>
      <c r="C30" s="162"/>
      <c r="D30" s="189">
        <v>10.4</v>
      </c>
      <c r="E30" s="242">
        <v>12.65</v>
      </c>
      <c r="F30" s="243">
        <v>5.76</v>
      </c>
      <c r="G30" s="138">
        <v>9.67</v>
      </c>
      <c r="H30" s="139">
        <v>4.32</v>
      </c>
      <c r="I30" s="138">
        <v>6.9</v>
      </c>
      <c r="J30" s="190">
        <f t="shared" si="0"/>
        <v>49.7</v>
      </c>
      <c r="K30" s="138">
        <v>3.62</v>
      </c>
      <c r="L30" s="195">
        <f t="shared" si="2"/>
        <v>8.283333333333333</v>
      </c>
      <c r="M30" s="163" t="s">
        <v>5</v>
      </c>
      <c r="N30" s="1"/>
    </row>
    <row r="31" spans="1:14" ht="19.5">
      <c r="A31" s="145">
        <v>28</v>
      </c>
      <c r="B31" s="163" t="s">
        <v>118</v>
      </c>
      <c r="C31" s="162"/>
      <c r="D31" s="138">
        <v>10.01</v>
      </c>
      <c r="E31" s="224">
        <v>7.18</v>
      </c>
      <c r="F31" s="226">
        <v>8.21</v>
      </c>
      <c r="G31" s="138">
        <v>8.75</v>
      </c>
      <c r="H31" s="138">
        <v>10.25</v>
      </c>
      <c r="I31" s="139">
        <v>10.88</v>
      </c>
      <c r="J31" s="79">
        <f t="shared" si="0"/>
        <v>55.28</v>
      </c>
      <c r="K31" s="139">
        <v>4.4</v>
      </c>
      <c r="L31" s="79">
        <f t="shared" si="2"/>
        <v>9.213333333333333</v>
      </c>
      <c r="M31" s="163" t="s">
        <v>118</v>
      </c>
      <c r="N31" s="1"/>
    </row>
    <row r="32" spans="1:14" ht="19.5">
      <c r="A32" s="241">
        <v>29</v>
      </c>
      <c r="B32" s="163" t="s">
        <v>86</v>
      </c>
      <c r="C32" s="162"/>
      <c r="D32" s="139">
        <v>5.06</v>
      </c>
      <c r="E32" s="224">
        <v>2.45</v>
      </c>
      <c r="F32" s="189">
        <v>4.93</v>
      </c>
      <c r="G32" s="138">
        <v>7.46</v>
      </c>
      <c r="H32" s="139">
        <v>0</v>
      </c>
      <c r="I32" s="138">
        <v>0</v>
      </c>
      <c r="J32" s="79">
        <f t="shared" si="0"/>
        <v>19.9</v>
      </c>
      <c r="K32" s="139">
        <v>2.45</v>
      </c>
      <c r="L32" s="79">
        <f t="shared" si="2"/>
        <v>3.3166666666666664</v>
      </c>
      <c r="M32" s="163" t="s">
        <v>86</v>
      </c>
      <c r="N32" s="1"/>
    </row>
    <row r="33" spans="1:13" ht="19.5">
      <c r="A33" s="241">
        <v>30</v>
      </c>
      <c r="B33" s="163" t="s">
        <v>6</v>
      </c>
      <c r="C33" s="164"/>
      <c r="D33" s="138">
        <v>11.62</v>
      </c>
      <c r="E33" s="381">
        <v>14.16</v>
      </c>
      <c r="F33" s="138">
        <v>8.05</v>
      </c>
      <c r="G33" s="229">
        <v>2.5</v>
      </c>
      <c r="H33" s="377">
        <v>5.11</v>
      </c>
      <c r="I33" s="138">
        <v>9.36</v>
      </c>
      <c r="J33" s="79">
        <f t="shared" si="0"/>
        <v>50.8</v>
      </c>
      <c r="K33" s="138">
        <v>4.34</v>
      </c>
      <c r="L33" s="79">
        <f t="shared" si="2"/>
        <v>8.466666666666667</v>
      </c>
      <c r="M33" s="163" t="s">
        <v>6</v>
      </c>
    </row>
    <row r="34" spans="2:14" ht="19.5">
      <c r="B34" s="32"/>
      <c r="C34" s="32"/>
      <c r="D34" s="84"/>
      <c r="E34" s="75"/>
      <c r="F34" s="73"/>
      <c r="G34" s="72"/>
      <c r="H34" s="73"/>
      <c r="I34" s="73"/>
      <c r="J34" s="106"/>
      <c r="K34" s="72"/>
      <c r="L34" s="74"/>
      <c r="M34" s="32"/>
      <c r="N34" s="32"/>
    </row>
    <row r="35" spans="3:14" ht="19.5">
      <c r="C35" s="35"/>
      <c r="D35" s="30"/>
      <c r="E35" s="37"/>
      <c r="F35" s="73"/>
      <c r="G35" s="73"/>
      <c r="H35" s="73"/>
      <c r="I35" s="31"/>
      <c r="J35" s="30"/>
      <c r="K35" s="5"/>
      <c r="L35" s="30"/>
      <c r="M35" s="72"/>
      <c r="N35" s="32"/>
    </row>
    <row r="36" spans="2:14" ht="19.5">
      <c r="B36" s="68" t="s">
        <v>63</v>
      </c>
      <c r="C36" s="35"/>
      <c r="D36" s="107">
        <v>107</v>
      </c>
      <c r="E36" s="107">
        <v>89</v>
      </c>
      <c r="F36" s="107">
        <v>107</v>
      </c>
      <c r="G36" s="107">
        <v>109</v>
      </c>
      <c r="H36" s="107">
        <v>72</v>
      </c>
      <c r="I36" s="107">
        <v>87</v>
      </c>
      <c r="K36" s="165">
        <f>SUM(D36:I36)</f>
        <v>571</v>
      </c>
      <c r="L36" s="165" t="s">
        <v>63</v>
      </c>
      <c r="M36" s="319" t="s">
        <v>135</v>
      </c>
      <c r="N36" s="77"/>
    </row>
    <row r="37" spans="1:14" s="18" customFormat="1" ht="19.5">
      <c r="A37"/>
      <c r="B37" s="40" t="s">
        <v>92</v>
      </c>
      <c r="C37" s="35"/>
      <c r="D37" s="298">
        <v>198.05</v>
      </c>
      <c r="E37" s="298">
        <v>176.61</v>
      </c>
      <c r="F37" s="298">
        <v>198.57</v>
      </c>
      <c r="G37" s="298">
        <v>182.71</v>
      </c>
      <c r="H37" s="298">
        <v>189.47</v>
      </c>
      <c r="I37" s="107">
        <v>152.33</v>
      </c>
      <c r="K37" s="166">
        <f>SUM(D37:I37)</f>
        <v>1097.74</v>
      </c>
      <c r="L37" s="165" t="s">
        <v>64</v>
      </c>
      <c r="M37" s="319" t="s">
        <v>134</v>
      </c>
      <c r="N37" s="77"/>
    </row>
    <row r="38" spans="1:14" s="18" customFormat="1" ht="22.5">
      <c r="A38"/>
      <c r="B38" s="40" t="s">
        <v>93</v>
      </c>
      <c r="C38" s="35"/>
      <c r="D38" s="298">
        <f aca="true" t="shared" si="3" ref="D38:I38">D37/D36</f>
        <v>1.8509345794392524</v>
      </c>
      <c r="E38" s="298">
        <f t="shared" si="3"/>
        <v>1.9843820224719102</v>
      </c>
      <c r="F38" s="298">
        <f t="shared" si="3"/>
        <v>1.8557943925233644</v>
      </c>
      <c r="G38" s="298">
        <f t="shared" si="3"/>
        <v>1.6762385321100919</v>
      </c>
      <c r="H38" s="298">
        <f t="shared" si="3"/>
        <v>2.631527777777778</v>
      </c>
      <c r="I38" s="298">
        <f t="shared" si="3"/>
        <v>1.7509195402298852</v>
      </c>
      <c r="K38" s="166">
        <f>K37/K36</f>
        <v>1.9224868651488616</v>
      </c>
      <c r="L38" s="318" t="s">
        <v>65</v>
      </c>
      <c r="N38" s="77"/>
    </row>
    <row r="39" spans="1:14" s="18" customFormat="1" ht="20.25" thickBot="1">
      <c r="A39"/>
      <c r="B39" s="4"/>
      <c r="C39" s="35"/>
      <c r="D39" s="78"/>
      <c r="E39" s="42"/>
      <c r="F39" s="31"/>
      <c r="G39" s="30"/>
      <c r="H39" s="33"/>
      <c r="I39" s="31"/>
      <c r="K39" s="13"/>
      <c r="L39" s="77"/>
      <c r="N39" s="77"/>
    </row>
    <row r="40" spans="5:15" ht="20.25" thickBot="1">
      <c r="E40" s="336" t="s">
        <v>99</v>
      </c>
      <c r="F40" s="337"/>
      <c r="N40" s="5"/>
      <c r="O40" s="6"/>
    </row>
    <row r="41" spans="2:15" ht="20.25" thickBot="1">
      <c r="B41" s="333" t="s">
        <v>97</v>
      </c>
      <c r="C41" s="334"/>
      <c r="D41" s="335"/>
      <c r="F41" s="33"/>
      <c r="G41" s="338" t="s">
        <v>98</v>
      </c>
      <c r="H41" s="339"/>
      <c r="N41" s="5"/>
      <c r="O41" s="6"/>
    </row>
    <row r="42" spans="1:15" ht="19.5">
      <c r="A42" s="33">
        <v>1</v>
      </c>
      <c r="B42" s="158" t="s">
        <v>67</v>
      </c>
      <c r="C42" s="159"/>
      <c r="D42" s="160">
        <v>146</v>
      </c>
      <c r="F42" s="33">
        <v>1</v>
      </c>
      <c r="G42" s="158" t="s">
        <v>51</v>
      </c>
      <c r="H42" s="160">
        <v>129</v>
      </c>
      <c r="I42" s="8"/>
      <c r="N42" s="5"/>
      <c r="O42" s="6"/>
    </row>
    <row r="43" spans="1:15" ht="19.5">
      <c r="A43" s="33">
        <v>2</v>
      </c>
      <c r="B43" s="119" t="s">
        <v>51</v>
      </c>
      <c r="C43" s="121"/>
      <c r="D43" s="120">
        <v>145</v>
      </c>
      <c r="F43" s="33">
        <v>2</v>
      </c>
      <c r="G43" s="119" t="s">
        <v>67</v>
      </c>
      <c r="H43" s="120">
        <v>126</v>
      </c>
      <c r="N43" s="5"/>
      <c r="O43" s="6"/>
    </row>
    <row r="44" spans="1:15" ht="20.25" thickBot="1">
      <c r="A44" s="33">
        <v>3</v>
      </c>
      <c r="B44" s="119" t="s">
        <v>34</v>
      </c>
      <c r="C44" s="121"/>
      <c r="D44" s="120">
        <v>138</v>
      </c>
      <c r="F44" s="33">
        <v>3</v>
      </c>
      <c r="G44" s="119" t="s">
        <v>34</v>
      </c>
      <c r="H44" s="120">
        <v>121</v>
      </c>
      <c r="N44" s="5"/>
      <c r="O44" s="6"/>
    </row>
    <row r="45" spans="1:15" ht="21.75" customHeight="1" thickBot="1">
      <c r="A45" s="33">
        <v>4</v>
      </c>
      <c r="B45" s="119" t="s">
        <v>118</v>
      </c>
      <c r="C45" s="121"/>
      <c r="D45" s="120">
        <v>123</v>
      </c>
      <c r="F45" s="33">
        <v>4</v>
      </c>
      <c r="G45" s="119" t="s">
        <v>118</v>
      </c>
      <c r="H45" s="120" t="s">
        <v>142</v>
      </c>
      <c r="J45" s="320">
        <v>2004</v>
      </c>
      <c r="K45" s="322" t="s">
        <v>94</v>
      </c>
      <c r="L45" s="321" t="s">
        <v>95</v>
      </c>
      <c r="N45" s="5"/>
      <c r="O45" s="6"/>
    </row>
    <row r="46" spans="1:15" ht="20.25" customHeight="1" thickBot="1">
      <c r="A46" s="33">
        <v>5</v>
      </c>
      <c r="B46" s="119" t="s">
        <v>35</v>
      </c>
      <c r="C46" s="121"/>
      <c r="D46" s="120">
        <v>119</v>
      </c>
      <c r="F46" s="33">
        <v>5</v>
      </c>
      <c r="G46" s="119" t="s">
        <v>6</v>
      </c>
      <c r="H46" s="120">
        <v>109</v>
      </c>
      <c r="J46" s="235" t="s">
        <v>79</v>
      </c>
      <c r="K46" s="236" t="s">
        <v>80</v>
      </c>
      <c r="L46" s="235" t="s">
        <v>73</v>
      </c>
      <c r="N46" s="5"/>
      <c r="O46" s="6"/>
    </row>
    <row r="47" spans="1:16" ht="21">
      <c r="A47" s="33">
        <v>6</v>
      </c>
      <c r="B47" s="119" t="s">
        <v>6</v>
      </c>
      <c r="C47" s="121"/>
      <c r="D47" s="120">
        <v>112</v>
      </c>
      <c r="F47" s="33">
        <v>6</v>
      </c>
      <c r="G47" s="119" t="s">
        <v>35</v>
      </c>
      <c r="H47" s="120">
        <v>105</v>
      </c>
      <c r="I47" s="123">
        <v>1</v>
      </c>
      <c r="J47" s="119" t="s">
        <v>130</v>
      </c>
      <c r="K47" s="237">
        <v>50.54</v>
      </c>
      <c r="L47" s="238">
        <v>92</v>
      </c>
      <c r="N47" s="5"/>
      <c r="P47" s="1"/>
    </row>
    <row r="48" spans="1:16" ht="19.5">
      <c r="A48" s="33">
        <v>7</v>
      </c>
      <c r="B48" s="119" t="s">
        <v>5</v>
      </c>
      <c r="C48" s="121"/>
      <c r="D48" s="120">
        <v>111</v>
      </c>
      <c r="F48" s="33">
        <v>7</v>
      </c>
      <c r="G48" s="119" t="s">
        <v>5</v>
      </c>
      <c r="H48" s="120">
        <v>102</v>
      </c>
      <c r="I48" s="124">
        <v>2</v>
      </c>
      <c r="J48" s="119" t="s">
        <v>108</v>
      </c>
      <c r="K48" s="237">
        <v>44.18</v>
      </c>
      <c r="L48" s="239">
        <v>85</v>
      </c>
      <c r="N48" s="5"/>
      <c r="P48" s="1"/>
    </row>
    <row r="49" spans="1:15" ht="19.5">
      <c r="A49" s="33">
        <v>8</v>
      </c>
      <c r="B49" s="119" t="s">
        <v>4</v>
      </c>
      <c r="C49" s="121"/>
      <c r="D49" s="120">
        <v>110</v>
      </c>
      <c r="F49" s="33">
        <v>8</v>
      </c>
      <c r="G49" s="119" t="s">
        <v>4</v>
      </c>
      <c r="H49" s="120">
        <v>100</v>
      </c>
      <c r="I49" s="124">
        <v>3</v>
      </c>
      <c r="J49" s="119" t="s">
        <v>129</v>
      </c>
      <c r="K49" s="237">
        <v>24.12</v>
      </c>
      <c r="L49" s="238">
        <v>48</v>
      </c>
      <c r="N49" s="5"/>
      <c r="O49" s="6"/>
    </row>
    <row r="50" spans="1:15" ht="19.5">
      <c r="A50" s="33">
        <v>9</v>
      </c>
      <c r="B50" s="122" t="s">
        <v>130</v>
      </c>
      <c r="C50" s="121"/>
      <c r="D50" s="120">
        <v>92</v>
      </c>
      <c r="F50" s="33">
        <v>9</v>
      </c>
      <c r="G50" s="119" t="s">
        <v>3</v>
      </c>
      <c r="H50" s="120">
        <v>87</v>
      </c>
      <c r="I50" s="124">
        <v>4</v>
      </c>
      <c r="J50" s="158" t="s">
        <v>117</v>
      </c>
      <c r="K50" s="240">
        <v>16.66</v>
      </c>
      <c r="L50" s="238">
        <v>39.5</v>
      </c>
      <c r="N50" s="5"/>
      <c r="O50" s="6"/>
    </row>
    <row r="51" spans="1:15" ht="19.5">
      <c r="A51" s="33">
        <v>10</v>
      </c>
      <c r="B51" s="119" t="s">
        <v>131</v>
      </c>
      <c r="C51" s="121"/>
      <c r="D51" s="120">
        <v>90</v>
      </c>
      <c r="F51" s="33">
        <v>10</v>
      </c>
      <c r="G51" s="119" t="s">
        <v>130</v>
      </c>
      <c r="H51" s="120" t="s">
        <v>143</v>
      </c>
      <c r="I51" s="124">
        <v>5</v>
      </c>
      <c r="J51" s="119"/>
      <c r="K51" s="237"/>
      <c r="L51" s="238"/>
      <c r="N51" s="5"/>
      <c r="O51" s="6"/>
    </row>
    <row r="52" spans="1:15" ht="19.5">
      <c r="A52" s="33">
        <v>11</v>
      </c>
      <c r="B52" s="119" t="s">
        <v>3</v>
      </c>
      <c r="C52" s="121"/>
      <c r="D52" s="120">
        <v>87</v>
      </c>
      <c r="E52" t="s">
        <v>82</v>
      </c>
      <c r="F52" s="33">
        <v>11</v>
      </c>
      <c r="G52" s="122" t="s">
        <v>131</v>
      </c>
      <c r="H52" s="120">
        <v>85</v>
      </c>
      <c r="I52" s="124">
        <v>6</v>
      </c>
      <c r="J52" s="119"/>
      <c r="K52" s="237"/>
      <c r="L52" s="238"/>
      <c r="N52" s="5"/>
      <c r="O52" s="6"/>
    </row>
    <row r="53" spans="1:15" ht="19.5">
      <c r="A53" s="33">
        <v>12</v>
      </c>
      <c r="B53" s="119" t="s">
        <v>108</v>
      </c>
      <c r="C53" s="121"/>
      <c r="D53" s="120">
        <v>85</v>
      </c>
      <c r="F53" s="33">
        <v>12</v>
      </c>
      <c r="G53" s="119" t="s">
        <v>108</v>
      </c>
      <c r="H53" s="120">
        <v>79</v>
      </c>
      <c r="I53" s="124">
        <v>7</v>
      </c>
      <c r="J53" s="119"/>
      <c r="K53" s="237"/>
      <c r="L53" s="238"/>
      <c r="N53" s="5"/>
      <c r="O53" s="6"/>
    </row>
    <row r="54" spans="1:15" ht="19.5">
      <c r="A54" s="33">
        <v>13</v>
      </c>
      <c r="B54" s="119" t="s">
        <v>50</v>
      </c>
      <c r="C54" s="121"/>
      <c r="D54" s="120">
        <v>77</v>
      </c>
      <c r="F54" s="33">
        <v>13</v>
      </c>
      <c r="G54" s="119" t="s">
        <v>50</v>
      </c>
      <c r="H54" s="120">
        <v>74</v>
      </c>
      <c r="K54" s="5"/>
      <c r="L54" s="2"/>
      <c r="M54" s="4"/>
      <c r="N54" s="5"/>
      <c r="O54" s="6"/>
    </row>
    <row r="55" spans="1:15" ht="19.5">
      <c r="A55" s="33">
        <v>14</v>
      </c>
      <c r="B55" s="119" t="s">
        <v>106</v>
      </c>
      <c r="C55" s="121"/>
      <c r="D55" s="120" t="s">
        <v>140</v>
      </c>
      <c r="F55" s="33">
        <v>14</v>
      </c>
      <c r="G55" s="119" t="s">
        <v>106</v>
      </c>
      <c r="H55" s="120" t="s">
        <v>140</v>
      </c>
      <c r="N55" s="5"/>
      <c r="O55" s="1"/>
    </row>
    <row r="56" spans="1:15" ht="19.5">
      <c r="A56" s="33">
        <v>15</v>
      </c>
      <c r="B56" s="119" t="s">
        <v>33</v>
      </c>
      <c r="C56" s="121"/>
      <c r="D56" s="120">
        <v>73</v>
      </c>
      <c r="F56" s="33">
        <v>15</v>
      </c>
      <c r="G56" s="119" t="s">
        <v>33</v>
      </c>
      <c r="H56" s="120">
        <v>73</v>
      </c>
      <c r="N56" s="5"/>
      <c r="O56" s="1"/>
    </row>
    <row r="57" spans="1:15" ht="19.5">
      <c r="A57" s="33">
        <v>16</v>
      </c>
      <c r="B57" s="119" t="s">
        <v>32</v>
      </c>
      <c r="C57" s="121"/>
      <c r="D57" s="120">
        <v>69</v>
      </c>
      <c r="F57" s="33">
        <v>16</v>
      </c>
      <c r="G57" s="119" t="s">
        <v>32</v>
      </c>
      <c r="H57" s="120">
        <v>69</v>
      </c>
      <c r="J57" s="68" t="s">
        <v>89</v>
      </c>
      <c r="N57" s="5"/>
      <c r="O57" s="1"/>
    </row>
    <row r="58" spans="1:14" ht="19.5">
      <c r="A58" s="33">
        <v>17</v>
      </c>
      <c r="B58" s="119" t="s">
        <v>0</v>
      </c>
      <c r="C58" s="121"/>
      <c r="D58" s="120">
        <v>68</v>
      </c>
      <c r="F58" s="33">
        <v>17</v>
      </c>
      <c r="G58" s="119" t="s">
        <v>0</v>
      </c>
      <c r="H58" s="120">
        <v>66</v>
      </c>
      <c r="J58" s="283" t="s">
        <v>91</v>
      </c>
      <c r="K58" s="284"/>
      <c r="L58" s="285"/>
      <c r="M58" s="286"/>
      <c r="N58" s="5"/>
    </row>
    <row r="59" spans="1:14" ht="20.25" customHeight="1">
      <c r="A59" s="33">
        <v>18</v>
      </c>
      <c r="B59" s="119" t="s">
        <v>104</v>
      </c>
      <c r="C59" s="121"/>
      <c r="D59" s="120">
        <v>65</v>
      </c>
      <c r="F59" s="33">
        <v>18</v>
      </c>
      <c r="G59" s="119" t="s">
        <v>2</v>
      </c>
      <c r="H59" s="120">
        <v>62.5</v>
      </c>
      <c r="J59" s="301" t="s">
        <v>68</v>
      </c>
      <c r="K59" s="287"/>
      <c r="L59" s="183"/>
      <c r="M59" s="288"/>
      <c r="N59" s="5"/>
    </row>
    <row r="60" spans="1:14" ht="19.5">
      <c r="A60" s="33">
        <v>19</v>
      </c>
      <c r="B60" s="119" t="s">
        <v>2</v>
      </c>
      <c r="C60" s="121"/>
      <c r="D60" s="120">
        <v>62.5</v>
      </c>
      <c r="F60" s="33">
        <v>19</v>
      </c>
      <c r="G60" s="119" t="s">
        <v>104</v>
      </c>
      <c r="H60" s="120" t="s">
        <v>136</v>
      </c>
      <c r="J60" s="297" t="s">
        <v>96</v>
      </c>
      <c r="K60" s="289"/>
      <c r="L60" s="183"/>
      <c r="M60" s="288"/>
      <c r="N60" s="5"/>
    </row>
    <row r="61" spans="1:14" ht="19.5">
      <c r="A61" s="33">
        <v>20</v>
      </c>
      <c r="B61" s="119" t="s">
        <v>52</v>
      </c>
      <c r="C61" s="121"/>
      <c r="D61" s="120">
        <v>62</v>
      </c>
      <c r="F61" s="33">
        <v>20</v>
      </c>
      <c r="G61" s="119" t="s">
        <v>52</v>
      </c>
      <c r="H61" s="120">
        <v>62</v>
      </c>
      <c r="J61" s="290" t="s">
        <v>133</v>
      </c>
      <c r="K61" s="291"/>
      <c r="L61" s="291"/>
      <c r="M61" s="288"/>
      <c r="N61" s="5"/>
    </row>
    <row r="62" spans="1:14" ht="19.5">
      <c r="A62" s="33">
        <v>21</v>
      </c>
      <c r="B62" s="119" t="s">
        <v>129</v>
      </c>
      <c r="C62" s="121"/>
      <c r="D62" s="120">
        <v>48</v>
      </c>
      <c r="F62" s="33">
        <v>21</v>
      </c>
      <c r="G62" s="119" t="s">
        <v>129</v>
      </c>
      <c r="H62" s="120">
        <v>47</v>
      </c>
      <c r="J62" s="292"/>
      <c r="K62" s="183"/>
      <c r="L62" s="183"/>
      <c r="M62" s="288"/>
      <c r="N62" s="6"/>
    </row>
    <row r="63" spans="1:13" ht="18.75" customHeight="1">
      <c r="A63" s="125">
        <v>22</v>
      </c>
      <c r="B63" s="119" t="s">
        <v>105</v>
      </c>
      <c r="C63" s="121"/>
      <c r="D63" s="120">
        <v>42</v>
      </c>
      <c r="F63" s="125">
        <v>22</v>
      </c>
      <c r="G63" s="119" t="s">
        <v>105</v>
      </c>
      <c r="H63" s="120">
        <v>42</v>
      </c>
      <c r="J63" s="293" t="s">
        <v>90</v>
      </c>
      <c r="K63" s="48"/>
      <c r="L63" s="48"/>
      <c r="M63" s="128"/>
    </row>
    <row r="64" spans="1:13" ht="18.75" customHeight="1">
      <c r="A64" s="125">
        <v>23</v>
      </c>
      <c r="B64" s="119" t="s">
        <v>87</v>
      </c>
      <c r="C64" s="121"/>
      <c r="D64" s="120" t="s">
        <v>141</v>
      </c>
      <c r="F64" s="125">
        <v>23</v>
      </c>
      <c r="G64" s="119" t="s">
        <v>57</v>
      </c>
      <c r="H64" s="120" t="s">
        <v>137</v>
      </c>
      <c r="J64" s="185" t="s">
        <v>53</v>
      </c>
      <c r="K64" s="127"/>
      <c r="L64" s="183"/>
      <c r="M64" s="184"/>
    </row>
    <row r="65" spans="1:13" ht="18.75" customHeight="1">
      <c r="A65" s="125">
        <v>24</v>
      </c>
      <c r="B65" s="119" t="s">
        <v>86</v>
      </c>
      <c r="C65" s="121"/>
      <c r="D65" s="120">
        <v>41</v>
      </c>
      <c r="F65" s="125">
        <v>24</v>
      </c>
      <c r="G65" s="119" t="s">
        <v>86</v>
      </c>
      <c r="H65" s="120" t="s">
        <v>137</v>
      </c>
      <c r="J65" s="185" t="s">
        <v>56</v>
      </c>
      <c r="K65" s="127"/>
      <c r="L65" s="183"/>
      <c r="M65" s="184"/>
    </row>
    <row r="66" spans="1:13" ht="20.25" customHeight="1">
      <c r="A66" s="126">
        <v>25</v>
      </c>
      <c r="B66" s="119" t="s">
        <v>57</v>
      </c>
      <c r="C66" s="121"/>
      <c r="D66" s="120" t="s">
        <v>137</v>
      </c>
      <c r="F66" s="126">
        <v>25</v>
      </c>
      <c r="G66" s="119" t="s">
        <v>75</v>
      </c>
      <c r="H66" s="120">
        <v>40</v>
      </c>
      <c r="J66" s="185" t="s">
        <v>54</v>
      </c>
      <c r="K66" s="127"/>
      <c r="L66" s="183"/>
      <c r="M66" s="184"/>
    </row>
    <row r="67" spans="1:13" ht="19.5">
      <c r="A67" s="33">
        <v>26</v>
      </c>
      <c r="B67" s="119" t="s">
        <v>75</v>
      </c>
      <c r="C67" s="121"/>
      <c r="D67" s="120">
        <v>40</v>
      </c>
      <c r="F67" s="33">
        <v>26</v>
      </c>
      <c r="G67" s="119" t="s">
        <v>87</v>
      </c>
      <c r="H67" s="120">
        <v>39</v>
      </c>
      <c r="J67" s="185" t="s">
        <v>55</v>
      </c>
      <c r="K67" s="127"/>
      <c r="L67" s="183"/>
      <c r="M67" s="184"/>
    </row>
    <row r="68" spans="1:13" ht="19.5" customHeight="1">
      <c r="A68" s="125">
        <v>27</v>
      </c>
      <c r="B68" s="119" t="s">
        <v>117</v>
      </c>
      <c r="C68" s="121"/>
      <c r="D68" s="120">
        <v>39.5</v>
      </c>
      <c r="F68" s="125">
        <v>27</v>
      </c>
      <c r="G68" s="119" t="s">
        <v>117</v>
      </c>
      <c r="H68" s="120">
        <v>38.5</v>
      </c>
      <c r="J68" s="294"/>
      <c r="K68" s="295"/>
      <c r="L68" s="296"/>
      <c r="M68" s="129"/>
    </row>
    <row r="69" spans="1:8" ht="19.5" customHeight="1">
      <c r="A69" s="33">
        <v>28</v>
      </c>
      <c r="B69" s="119" t="s">
        <v>1</v>
      </c>
      <c r="C69" s="299"/>
      <c r="D69" s="120">
        <v>38</v>
      </c>
      <c r="F69" s="33">
        <v>28</v>
      </c>
      <c r="G69" s="303" t="s">
        <v>1</v>
      </c>
      <c r="H69" s="120">
        <v>38</v>
      </c>
    </row>
    <row r="70" spans="1:13" ht="19.5" customHeight="1">
      <c r="A70" s="33">
        <v>29</v>
      </c>
      <c r="B70" s="119" t="s">
        <v>84</v>
      </c>
      <c r="C70" s="300"/>
      <c r="D70" s="120">
        <v>33</v>
      </c>
      <c r="F70" s="33">
        <v>29</v>
      </c>
      <c r="G70" s="303" t="s">
        <v>84</v>
      </c>
      <c r="H70" s="120">
        <v>33</v>
      </c>
      <c r="L70" s="5"/>
      <c r="M70" s="1"/>
    </row>
    <row r="71" spans="1:13" ht="19.5" customHeight="1">
      <c r="A71" s="33">
        <v>30</v>
      </c>
      <c r="B71" s="119" t="s">
        <v>103</v>
      </c>
      <c r="C71" s="300"/>
      <c r="D71" s="120">
        <v>16</v>
      </c>
      <c r="F71" s="33">
        <v>30</v>
      </c>
      <c r="G71" s="303" t="s">
        <v>103</v>
      </c>
      <c r="H71" s="120">
        <v>16</v>
      </c>
      <c r="L71" s="5"/>
      <c r="M71" s="1"/>
    </row>
    <row r="72" spans="3:12" ht="19.5">
      <c r="C72" s="35"/>
      <c r="L72" s="5"/>
    </row>
    <row r="73" spans="3:12" ht="19.5">
      <c r="C73" s="35"/>
      <c r="L73" s="5"/>
    </row>
    <row r="74" spans="3:4" ht="19.5">
      <c r="C74" s="35"/>
      <c r="D74" s="75"/>
    </row>
    <row r="75" spans="3:13" ht="19.5">
      <c r="C75" s="35"/>
      <c r="D75" s="75"/>
      <c r="M75" s="6"/>
    </row>
    <row r="76" spans="3:13" ht="19.5">
      <c r="C76" s="35"/>
      <c r="D76" s="75"/>
      <c r="E76" s="37"/>
      <c r="M76" s="6"/>
    </row>
    <row r="77" spans="3:13" ht="19.5">
      <c r="C77" s="35"/>
      <c r="D77" s="75"/>
      <c r="E77" s="33"/>
      <c r="M77" s="6"/>
    </row>
    <row r="78" spans="4:5" ht="19.5">
      <c r="D78" s="75"/>
      <c r="E78" s="37"/>
    </row>
    <row r="79" spans="3:5" ht="19.5">
      <c r="C79" s="35"/>
      <c r="D79" s="76"/>
      <c r="E79" s="37"/>
    </row>
    <row r="80" spans="4:5" ht="19.5">
      <c r="D80" s="75"/>
      <c r="E80" s="33"/>
    </row>
    <row r="81" spans="3:5" ht="19.5">
      <c r="C81" s="35"/>
      <c r="D81" s="75"/>
      <c r="E81" s="37"/>
    </row>
    <row r="82" spans="3:5" ht="19.5">
      <c r="C82" s="35"/>
      <c r="D82" s="76"/>
      <c r="E82" s="33"/>
    </row>
    <row r="83" spans="3:4" ht="19.5">
      <c r="C83" s="35"/>
      <c r="D83" s="76"/>
    </row>
    <row r="84" ht="19.5">
      <c r="D84" s="75"/>
    </row>
    <row r="85" spans="3:4" ht="19.5">
      <c r="C85" s="33"/>
      <c r="D85" s="75"/>
    </row>
    <row r="86" ht="19.5">
      <c r="D86" s="75"/>
    </row>
    <row r="87" ht="19.5">
      <c r="D87" s="76"/>
    </row>
  </sheetData>
  <printOptions/>
  <pageMargins left="0.25" right="0.25" top="0.5" bottom="0.34" header="0.13" footer="0.19"/>
  <pageSetup horizontalDpi="300" verticalDpi="300" orientation="landscape" scale="41" r:id="rId1"/>
  <headerFooter alignWithMargins="0">
    <oddHeader>&amp;C&amp;"Comic Sans MS,Bold Italic"&amp;14 &amp;13 2004
SPORTSMEN  BASSMASTERS  
" WEIGHT/POINTS STATISTICS"&amp;14
</oddHeader>
    <oddFooter>&amp;R&amp;"Comic Sans MS,Bold Italic"Page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66"/>
  <sheetViews>
    <sheetView zoomScale="75" zoomScaleNormal="75" workbookViewId="0" topLeftCell="A1">
      <selection activeCell="B66" sqref="B66"/>
    </sheetView>
  </sheetViews>
  <sheetFormatPr defaultColWidth="9.140625" defaultRowHeight="12.75"/>
  <cols>
    <col min="1" max="1" width="3.7109375" style="109" customWidth="1"/>
    <col min="2" max="2" width="20.140625" style="109" customWidth="1"/>
    <col min="3" max="3" width="20.8515625" style="109" hidden="1" customWidth="1"/>
    <col min="4" max="4" width="8.00390625" style="109" bestFit="1" customWidth="1"/>
    <col min="5" max="5" width="8.7109375" style="109" customWidth="1"/>
    <col min="6" max="6" width="6.140625" style="109" bestFit="1" customWidth="1"/>
    <col min="7" max="7" width="6.28125" style="109" bestFit="1" customWidth="1"/>
    <col min="8" max="8" width="6.57421875" style="109" customWidth="1"/>
    <col min="9" max="9" width="6.7109375" style="109" customWidth="1"/>
    <col min="10" max="10" width="8.8515625" style="109" bestFit="1" customWidth="1"/>
    <col min="11" max="11" width="6.00390625" style="109" customWidth="1"/>
    <col min="12" max="12" width="7.57421875" style="109" customWidth="1"/>
    <col min="13" max="13" width="6.00390625" style="109" customWidth="1"/>
    <col min="14" max="14" width="8.8515625" style="109" bestFit="1" customWidth="1"/>
    <col min="15" max="15" width="6.00390625" style="109" customWidth="1"/>
    <col min="16" max="16" width="7.57421875" style="109" customWidth="1"/>
    <col min="17" max="17" width="6.57421875" style="109" customWidth="1"/>
    <col min="18" max="18" width="8.8515625" style="109" bestFit="1" customWidth="1"/>
    <col min="19" max="19" width="6.00390625" style="109" customWidth="1"/>
    <col min="20" max="20" width="8.8515625" style="109" bestFit="1" customWidth="1"/>
    <col min="21" max="21" width="6.00390625" style="109" customWidth="1"/>
    <col min="22" max="22" width="8.8515625" style="109" customWidth="1"/>
    <col min="23" max="23" width="16.7109375" style="109" bestFit="1" customWidth="1"/>
    <col min="24" max="24" width="24.140625" style="109" bestFit="1" customWidth="1"/>
    <col min="25" max="25" width="20.57421875" style="109" customWidth="1"/>
    <col min="26" max="27" width="9.140625" style="109" customWidth="1"/>
    <col min="28" max="28" width="9.140625" style="110" customWidth="1"/>
    <col min="29" max="16384" width="9.140625" style="109" customWidth="1"/>
  </cols>
  <sheetData>
    <row r="1" spans="1:37" s="11" customFormat="1" ht="19.5">
      <c r="A1" s="39"/>
      <c r="B1" s="39"/>
      <c r="C1" s="40"/>
      <c r="D1" s="41" t="s">
        <v>7</v>
      </c>
      <c r="E1" s="41" t="s">
        <v>8</v>
      </c>
      <c r="F1" s="46" t="s">
        <v>9</v>
      </c>
      <c r="G1" s="46" t="s">
        <v>10</v>
      </c>
      <c r="H1" s="46" t="s">
        <v>11</v>
      </c>
      <c r="I1" s="46" t="s">
        <v>12</v>
      </c>
      <c r="J1" s="46" t="s">
        <v>13</v>
      </c>
      <c r="K1" s="42"/>
      <c r="L1" s="41" t="s">
        <v>14</v>
      </c>
      <c r="M1" s="42"/>
      <c r="N1" s="41" t="s">
        <v>15</v>
      </c>
      <c r="O1" s="42"/>
      <c r="P1" s="41" t="s">
        <v>16</v>
      </c>
      <c r="Q1" s="42"/>
      <c r="R1" s="41" t="s">
        <v>17</v>
      </c>
      <c r="S1" s="42"/>
      <c r="T1" s="41" t="s">
        <v>18</v>
      </c>
      <c r="U1" s="42"/>
      <c r="V1" s="221" t="s">
        <v>37</v>
      </c>
      <c r="W1" s="220" t="s">
        <v>19</v>
      </c>
      <c r="X1" s="218" t="s">
        <v>81</v>
      </c>
      <c r="Y1" s="43"/>
      <c r="AH1" s="16"/>
      <c r="AI1" s="16"/>
      <c r="AJ1" s="16"/>
      <c r="AK1" s="16"/>
    </row>
    <row r="2" spans="1:36" s="11" customFormat="1" ht="18.75" customHeight="1" thickBot="1">
      <c r="A2" s="39"/>
      <c r="B2" s="44" t="s">
        <v>25</v>
      </c>
      <c r="C2" s="45"/>
      <c r="D2" s="46" t="s">
        <v>20</v>
      </c>
      <c r="E2" s="46" t="s">
        <v>20</v>
      </c>
      <c r="F2" s="46" t="s">
        <v>20</v>
      </c>
      <c r="G2" s="46" t="s">
        <v>20</v>
      </c>
      <c r="H2" s="46" t="s">
        <v>20</v>
      </c>
      <c r="I2" s="46" t="s">
        <v>20</v>
      </c>
      <c r="J2" s="47" t="s">
        <v>21</v>
      </c>
      <c r="K2" s="46" t="s">
        <v>20</v>
      </c>
      <c r="L2" s="47" t="s">
        <v>21</v>
      </c>
      <c r="M2" s="46" t="s">
        <v>20</v>
      </c>
      <c r="N2" s="47" t="s">
        <v>21</v>
      </c>
      <c r="O2" s="46" t="s">
        <v>20</v>
      </c>
      <c r="P2" s="47" t="s">
        <v>21</v>
      </c>
      <c r="Q2" s="46" t="s">
        <v>20</v>
      </c>
      <c r="R2" s="47" t="s">
        <v>21</v>
      </c>
      <c r="S2" s="46" t="s">
        <v>20</v>
      </c>
      <c r="T2" s="47" t="s">
        <v>21</v>
      </c>
      <c r="U2" s="46" t="s">
        <v>20</v>
      </c>
      <c r="V2" s="222" t="s">
        <v>38</v>
      </c>
      <c r="W2" s="219" t="s">
        <v>22</v>
      </c>
      <c r="X2" s="219" t="s">
        <v>31</v>
      </c>
      <c r="Y2" s="40"/>
      <c r="AH2" s="16"/>
      <c r="AI2" s="16"/>
      <c r="AJ2" s="16"/>
    </row>
    <row r="3" spans="1:28" s="5" customFormat="1" ht="15.75" customHeight="1">
      <c r="A3" s="61"/>
      <c r="B3" s="62"/>
      <c r="C3" s="61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80"/>
      <c r="W3" s="63"/>
      <c r="X3" s="69"/>
      <c r="Y3" s="38"/>
      <c r="Z3" s="4"/>
      <c r="AB3" s="12"/>
    </row>
    <row r="4" spans="1:26" s="5" customFormat="1" ht="19.5">
      <c r="A4" s="68" t="s">
        <v>33</v>
      </c>
      <c r="D4" s="31">
        <v>5</v>
      </c>
      <c r="E4" s="31"/>
      <c r="F4" s="31">
        <v>5</v>
      </c>
      <c r="G4" s="31">
        <v>5</v>
      </c>
      <c r="H4" s="31">
        <v>5</v>
      </c>
      <c r="I4" s="363">
        <v>5</v>
      </c>
      <c r="J4" s="369">
        <v>29.48</v>
      </c>
      <c r="K4" s="363">
        <v>5</v>
      </c>
      <c r="L4" s="369">
        <v>9.8</v>
      </c>
      <c r="M4" s="363">
        <v>5</v>
      </c>
      <c r="N4" s="369">
        <v>6.36</v>
      </c>
      <c r="O4" s="363">
        <v>5</v>
      </c>
      <c r="P4" s="370">
        <v>12.83</v>
      </c>
      <c r="Q4" s="363">
        <v>5</v>
      </c>
      <c r="R4" s="369">
        <v>9.07</v>
      </c>
      <c r="S4" s="363"/>
      <c r="T4" s="369"/>
      <c r="U4" s="363"/>
      <c r="V4" s="31">
        <v>2</v>
      </c>
      <c r="W4" s="132"/>
      <c r="X4" s="367">
        <f>SUM(D4:W4)</f>
        <v>114.53999999999999</v>
      </c>
      <c r="Y4" s="68" t="s">
        <v>33</v>
      </c>
      <c r="Z4" s="12"/>
    </row>
    <row r="5" spans="1:27" s="5" customFormat="1" ht="19.5">
      <c r="A5" s="32" t="s">
        <v>108</v>
      </c>
      <c r="B5" s="33"/>
      <c r="C5" s="38"/>
      <c r="D5" s="38">
        <v>5</v>
      </c>
      <c r="E5" s="38">
        <v>5</v>
      </c>
      <c r="F5" s="31">
        <v>5</v>
      </c>
      <c r="G5" s="31">
        <v>5</v>
      </c>
      <c r="H5" s="31">
        <v>5</v>
      </c>
      <c r="I5" s="363">
        <v>5</v>
      </c>
      <c r="J5" s="369">
        <v>8.6</v>
      </c>
      <c r="K5" s="363">
        <v>5</v>
      </c>
      <c r="L5" s="369">
        <v>16.4</v>
      </c>
      <c r="M5" s="363"/>
      <c r="N5" s="369">
        <v>26.72</v>
      </c>
      <c r="O5" s="363">
        <v>5</v>
      </c>
      <c r="P5" s="371">
        <v>12.04</v>
      </c>
      <c r="Q5" s="363">
        <v>5</v>
      </c>
      <c r="R5" s="369">
        <v>7.93</v>
      </c>
      <c r="S5" s="363">
        <v>5</v>
      </c>
      <c r="T5" s="369">
        <v>9.99</v>
      </c>
      <c r="U5" s="372">
        <v>5</v>
      </c>
      <c r="V5" s="31">
        <v>6</v>
      </c>
      <c r="W5" s="364">
        <v>10</v>
      </c>
      <c r="X5" s="368">
        <f>SUM(C5:W5)</f>
        <v>152.68</v>
      </c>
      <c r="Y5" s="32" t="s">
        <v>108</v>
      </c>
      <c r="Z5" s="108"/>
      <c r="AA5" s="12"/>
    </row>
    <row r="6" spans="1:26" s="5" customFormat="1" ht="19.5">
      <c r="A6" s="32" t="s">
        <v>0</v>
      </c>
      <c r="B6" s="33"/>
      <c r="C6" s="38"/>
      <c r="D6" s="38">
        <v>5</v>
      </c>
      <c r="E6" s="38">
        <v>5</v>
      </c>
      <c r="F6" s="31">
        <v>5</v>
      </c>
      <c r="G6" s="31">
        <v>5</v>
      </c>
      <c r="H6" s="31">
        <v>5</v>
      </c>
      <c r="I6" s="363">
        <v>5</v>
      </c>
      <c r="J6" s="369">
        <v>6.75</v>
      </c>
      <c r="K6" s="363">
        <v>5</v>
      </c>
      <c r="L6" s="369">
        <v>12.28</v>
      </c>
      <c r="M6" s="363">
        <v>5</v>
      </c>
      <c r="N6" s="369">
        <v>12.87</v>
      </c>
      <c r="O6" s="363">
        <v>5</v>
      </c>
      <c r="P6" s="370">
        <v>11.86</v>
      </c>
      <c r="Q6" s="363">
        <v>5</v>
      </c>
      <c r="R6" s="369">
        <v>7.52</v>
      </c>
      <c r="S6" s="363">
        <v>5</v>
      </c>
      <c r="T6" s="369">
        <v>11.53</v>
      </c>
      <c r="U6" s="363">
        <v>5</v>
      </c>
      <c r="V6" s="31">
        <v>8</v>
      </c>
      <c r="W6" s="364">
        <v>20</v>
      </c>
      <c r="X6" s="368">
        <f>SUM(D6:W6)</f>
        <v>150.81</v>
      </c>
      <c r="Y6" s="32" t="s">
        <v>0</v>
      </c>
      <c r="Z6" s="12"/>
    </row>
    <row r="7" spans="1:26" s="5" customFormat="1" ht="19.5">
      <c r="A7" s="32" t="s">
        <v>69</v>
      </c>
      <c r="C7" s="38"/>
      <c r="D7" s="38">
        <v>5</v>
      </c>
      <c r="E7" s="38">
        <v>5</v>
      </c>
      <c r="F7" s="31">
        <v>5</v>
      </c>
      <c r="G7" s="31">
        <v>5</v>
      </c>
      <c r="H7" s="31">
        <v>5</v>
      </c>
      <c r="I7" s="363">
        <v>5</v>
      </c>
      <c r="J7" s="369">
        <v>12.37</v>
      </c>
      <c r="K7" s="363"/>
      <c r="L7" s="369">
        <v>11.49</v>
      </c>
      <c r="M7" s="363">
        <v>5</v>
      </c>
      <c r="N7" s="369">
        <v>13.38</v>
      </c>
      <c r="O7" s="363">
        <v>5</v>
      </c>
      <c r="P7" s="371">
        <v>12.24</v>
      </c>
      <c r="Q7" s="363">
        <v>5</v>
      </c>
      <c r="R7" s="369">
        <v>15.71</v>
      </c>
      <c r="S7" s="363">
        <v>5</v>
      </c>
      <c r="T7" s="369">
        <v>8.16</v>
      </c>
      <c r="U7" s="363">
        <v>5</v>
      </c>
      <c r="V7" s="31">
        <v>2</v>
      </c>
      <c r="W7" s="365"/>
      <c r="X7" s="368">
        <f>SUM(C7:W7)</f>
        <v>130.35</v>
      </c>
      <c r="Y7" s="32" t="s">
        <v>69</v>
      </c>
      <c r="Z7" s="12"/>
    </row>
    <row r="8" spans="1:26" s="5" customFormat="1" ht="19.5">
      <c r="A8" s="32" t="s">
        <v>52</v>
      </c>
      <c r="B8" s="33"/>
      <c r="C8" s="38"/>
      <c r="D8" s="38"/>
      <c r="E8" s="38">
        <v>5</v>
      </c>
      <c r="F8" s="31">
        <v>5</v>
      </c>
      <c r="G8" s="31">
        <v>5</v>
      </c>
      <c r="H8" s="31"/>
      <c r="I8" s="363">
        <v>5</v>
      </c>
      <c r="J8" s="369">
        <v>19.89</v>
      </c>
      <c r="K8" s="363">
        <v>5</v>
      </c>
      <c r="L8" s="369">
        <v>9.27</v>
      </c>
      <c r="M8" s="363">
        <v>5</v>
      </c>
      <c r="N8" s="369">
        <v>11.59</v>
      </c>
      <c r="O8" s="363"/>
      <c r="P8" s="370"/>
      <c r="Q8" s="363"/>
      <c r="R8" s="369">
        <v>8.15</v>
      </c>
      <c r="S8" s="363"/>
      <c r="T8" s="369">
        <v>9.25</v>
      </c>
      <c r="U8" s="363">
        <v>5</v>
      </c>
      <c r="V8" s="31"/>
      <c r="W8" s="366"/>
      <c r="X8" s="368">
        <f>SUM(C8:W8)</f>
        <v>93.15</v>
      </c>
      <c r="Y8" s="32" t="s">
        <v>52</v>
      </c>
      <c r="Z8" s="12"/>
    </row>
    <row r="9" spans="1:26" s="5" customFormat="1" ht="19.5">
      <c r="A9" s="32" t="s">
        <v>75</v>
      </c>
      <c r="B9" s="33"/>
      <c r="C9" s="38"/>
      <c r="D9" s="38">
        <v>5</v>
      </c>
      <c r="E9" s="38"/>
      <c r="F9" s="31"/>
      <c r="G9" s="31">
        <v>5</v>
      </c>
      <c r="H9" s="31"/>
      <c r="I9" s="363"/>
      <c r="J9" s="369"/>
      <c r="K9" s="363">
        <v>5</v>
      </c>
      <c r="L9" s="369">
        <v>8.18</v>
      </c>
      <c r="M9" s="363">
        <v>5</v>
      </c>
      <c r="N9" s="369">
        <v>9.71</v>
      </c>
      <c r="O9" s="363">
        <v>5</v>
      </c>
      <c r="P9" s="370">
        <v>13.43</v>
      </c>
      <c r="Q9" s="363"/>
      <c r="R9" s="369">
        <v>6.19</v>
      </c>
      <c r="S9" s="363">
        <v>5</v>
      </c>
      <c r="T9" s="369"/>
      <c r="U9" s="363"/>
      <c r="V9" s="31"/>
      <c r="W9" s="363"/>
      <c r="X9" s="368">
        <f>SUM(C9:W9)</f>
        <v>67.50999999999999</v>
      </c>
      <c r="Y9" s="32" t="s">
        <v>75</v>
      </c>
      <c r="Z9" s="12"/>
    </row>
    <row r="10" spans="1:26" s="5" customFormat="1" ht="19.5">
      <c r="A10" s="32" t="s">
        <v>87</v>
      </c>
      <c r="B10" s="33"/>
      <c r="C10" s="38"/>
      <c r="D10" s="38">
        <v>5</v>
      </c>
      <c r="E10" s="38">
        <v>5</v>
      </c>
      <c r="F10" s="31">
        <v>5</v>
      </c>
      <c r="G10" s="31"/>
      <c r="H10" s="31">
        <v>5</v>
      </c>
      <c r="I10" s="363">
        <v>5</v>
      </c>
      <c r="J10" s="369">
        <v>10.1</v>
      </c>
      <c r="K10" s="363">
        <v>5</v>
      </c>
      <c r="L10" s="369">
        <v>6.55</v>
      </c>
      <c r="M10" s="363">
        <v>5</v>
      </c>
      <c r="N10" s="369">
        <v>7.84</v>
      </c>
      <c r="O10" s="363">
        <v>5</v>
      </c>
      <c r="P10" s="370">
        <v>6.9</v>
      </c>
      <c r="Q10" s="363">
        <v>5</v>
      </c>
      <c r="R10" s="369">
        <v>7.04</v>
      </c>
      <c r="S10" s="363"/>
      <c r="T10" s="369">
        <v>11.79</v>
      </c>
      <c r="U10" s="363">
        <v>5</v>
      </c>
      <c r="V10" s="31">
        <v>6</v>
      </c>
      <c r="W10" s="364">
        <v>10</v>
      </c>
      <c r="X10" s="368">
        <f>SUM(C10:W10)</f>
        <v>116.22</v>
      </c>
      <c r="Y10" s="32" t="s">
        <v>87</v>
      </c>
      <c r="Z10" s="12"/>
    </row>
    <row r="11" spans="1:27" s="5" customFormat="1" ht="19.5">
      <c r="A11" s="32" t="s">
        <v>34</v>
      </c>
      <c r="B11" s="33"/>
      <c r="C11" s="38"/>
      <c r="D11" s="38">
        <v>5</v>
      </c>
      <c r="E11" s="38">
        <v>5</v>
      </c>
      <c r="F11" s="31">
        <v>5</v>
      </c>
      <c r="G11" s="31">
        <v>5</v>
      </c>
      <c r="H11" s="31">
        <v>5</v>
      </c>
      <c r="I11" s="363">
        <v>5</v>
      </c>
      <c r="J11" s="369">
        <v>15.3</v>
      </c>
      <c r="K11" s="373">
        <v>5</v>
      </c>
      <c r="L11" s="369">
        <v>12.71</v>
      </c>
      <c r="M11" s="363"/>
      <c r="N11" s="369">
        <v>24.07</v>
      </c>
      <c r="O11" s="363"/>
      <c r="P11" s="370">
        <v>25.83</v>
      </c>
      <c r="Q11" s="363">
        <v>5</v>
      </c>
      <c r="R11" s="369">
        <v>23.9</v>
      </c>
      <c r="S11" s="363">
        <v>5</v>
      </c>
      <c r="T11" s="369">
        <v>13.09</v>
      </c>
      <c r="U11" s="372">
        <v>5</v>
      </c>
      <c r="V11" s="31">
        <v>2</v>
      </c>
      <c r="W11" s="363"/>
      <c r="X11" s="368">
        <f>SUM(C11:W11)</f>
        <v>166.9</v>
      </c>
      <c r="Y11" s="32" t="s">
        <v>34</v>
      </c>
      <c r="Z11" s="108"/>
      <c r="AA11" s="12"/>
    </row>
    <row r="12" spans="1:26" s="5" customFormat="1" ht="19.5">
      <c r="A12" s="32" t="s">
        <v>129</v>
      </c>
      <c r="B12" s="33"/>
      <c r="C12" s="38"/>
      <c r="D12" s="38"/>
      <c r="E12" s="38"/>
      <c r="F12" s="31">
        <v>5</v>
      </c>
      <c r="G12" s="31">
        <v>5</v>
      </c>
      <c r="H12" s="31">
        <v>5</v>
      </c>
      <c r="I12" s="372">
        <v>5</v>
      </c>
      <c r="J12" s="369">
        <v>7.8</v>
      </c>
      <c r="K12" s="363">
        <v>5</v>
      </c>
      <c r="L12" s="369">
        <v>7.28</v>
      </c>
      <c r="M12" s="363">
        <v>5</v>
      </c>
      <c r="N12" s="369">
        <v>31.97</v>
      </c>
      <c r="O12" s="363">
        <v>5</v>
      </c>
      <c r="P12" s="370">
        <v>6.15</v>
      </c>
      <c r="Q12" s="363">
        <v>5</v>
      </c>
      <c r="R12" s="369">
        <v>6.72</v>
      </c>
      <c r="S12" s="363">
        <v>5</v>
      </c>
      <c r="T12" s="369">
        <v>6.2</v>
      </c>
      <c r="U12" s="363">
        <v>5</v>
      </c>
      <c r="V12" s="31"/>
      <c r="W12" s="365"/>
      <c r="X12" s="367">
        <f>SUM(C12:W12)</f>
        <v>116.12</v>
      </c>
      <c r="Y12" s="32" t="s">
        <v>129</v>
      </c>
      <c r="Z12" s="12"/>
    </row>
    <row r="13" spans="1:26" s="5" customFormat="1" ht="19.5">
      <c r="A13" s="32" t="s">
        <v>57</v>
      </c>
      <c r="B13" s="33"/>
      <c r="C13" s="38"/>
      <c r="D13" s="38">
        <v>5</v>
      </c>
      <c r="E13" s="38">
        <v>5</v>
      </c>
      <c r="F13" s="31">
        <v>5</v>
      </c>
      <c r="G13" s="31">
        <v>5</v>
      </c>
      <c r="H13" s="31">
        <v>5</v>
      </c>
      <c r="I13" s="372">
        <v>5</v>
      </c>
      <c r="J13" s="369">
        <v>11.95</v>
      </c>
      <c r="K13" s="363">
        <v>5</v>
      </c>
      <c r="L13" s="369">
        <v>6.21</v>
      </c>
      <c r="M13" s="363">
        <v>5</v>
      </c>
      <c r="N13" s="369">
        <v>11.13</v>
      </c>
      <c r="O13" s="363">
        <v>5</v>
      </c>
      <c r="P13" s="370">
        <v>9.27</v>
      </c>
      <c r="Q13" s="363">
        <v>5</v>
      </c>
      <c r="R13" s="369">
        <v>7.7</v>
      </c>
      <c r="S13" s="363"/>
      <c r="T13" s="369"/>
      <c r="U13" s="363">
        <v>5</v>
      </c>
      <c r="V13" s="31"/>
      <c r="W13" s="364">
        <v>20</v>
      </c>
      <c r="X13" s="367">
        <f>SUM(C13:W13)</f>
        <v>121.26</v>
      </c>
      <c r="Y13" s="32" t="s">
        <v>57</v>
      </c>
      <c r="Z13" s="12"/>
    </row>
    <row r="14" spans="1:27" s="5" customFormat="1" ht="19.5">
      <c r="A14" s="32" t="s">
        <v>32</v>
      </c>
      <c r="B14" s="33"/>
      <c r="C14" s="38"/>
      <c r="D14" s="38"/>
      <c r="E14" s="38"/>
      <c r="F14" s="31">
        <v>5</v>
      </c>
      <c r="G14" s="31">
        <v>5</v>
      </c>
      <c r="H14" s="31">
        <v>5</v>
      </c>
      <c r="I14" s="363">
        <v>5</v>
      </c>
      <c r="J14" s="369"/>
      <c r="K14" s="363">
        <v>5</v>
      </c>
      <c r="L14" s="369">
        <v>22.28</v>
      </c>
      <c r="M14" s="363">
        <v>5</v>
      </c>
      <c r="N14" s="369">
        <v>6.46</v>
      </c>
      <c r="O14" s="363"/>
      <c r="P14" s="370">
        <v>12.73</v>
      </c>
      <c r="Q14" s="363">
        <v>5</v>
      </c>
      <c r="R14" s="369">
        <v>11.04</v>
      </c>
      <c r="S14" s="363">
        <v>5</v>
      </c>
      <c r="T14" s="369">
        <v>9.34</v>
      </c>
      <c r="U14" s="372">
        <v>5</v>
      </c>
      <c r="V14" s="31">
        <v>2</v>
      </c>
      <c r="W14" s="365"/>
      <c r="X14" s="368">
        <f>SUM(C14:W14)</f>
        <v>108.85</v>
      </c>
      <c r="Y14" s="32" t="s">
        <v>32</v>
      </c>
      <c r="Z14" s="108"/>
      <c r="AA14" s="12"/>
    </row>
    <row r="15" spans="1:26" s="5" customFormat="1" ht="19.5">
      <c r="A15" s="32" t="s">
        <v>117</v>
      </c>
      <c r="B15" s="33"/>
      <c r="C15" s="38"/>
      <c r="D15" s="38">
        <v>5</v>
      </c>
      <c r="E15" s="38"/>
      <c r="F15" s="31">
        <v>5</v>
      </c>
      <c r="G15" s="31">
        <v>5</v>
      </c>
      <c r="H15" s="31">
        <v>5</v>
      </c>
      <c r="I15" s="363"/>
      <c r="J15" s="369">
        <v>10.63</v>
      </c>
      <c r="K15" s="363">
        <v>5</v>
      </c>
      <c r="L15" s="369">
        <v>5</v>
      </c>
      <c r="M15" s="363">
        <v>5</v>
      </c>
      <c r="N15" s="369">
        <v>5</v>
      </c>
      <c r="O15" s="363"/>
      <c r="P15" s="371">
        <v>8.08</v>
      </c>
      <c r="Q15" s="363"/>
      <c r="R15" s="369">
        <v>5</v>
      </c>
      <c r="S15" s="363">
        <v>5</v>
      </c>
      <c r="T15" s="369">
        <v>12.95</v>
      </c>
      <c r="U15" s="363"/>
      <c r="V15" s="31">
        <v>2</v>
      </c>
      <c r="W15" s="363"/>
      <c r="X15" s="368">
        <f>SUM(C15:W15)</f>
        <v>83.66000000000001</v>
      </c>
      <c r="Y15" s="32" t="s">
        <v>117</v>
      </c>
      <c r="Z15" s="12"/>
    </row>
    <row r="16" spans="1:26" s="5" customFormat="1" ht="19.5">
      <c r="A16" s="32" t="s">
        <v>130</v>
      </c>
      <c r="B16" s="33"/>
      <c r="C16" s="38"/>
      <c r="D16" s="38"/>
      <c r="E16" s="38"/>
      <c r="F16" s="31">
        <v>5</v>
      </c>
      <c r="G16" s="31">
        <v>5</v>
      </c>
      <c r="H16" s="31">
        <v>5</v>
      </c>
      <c r="I16" s="363">
        <v>5</v>
      </c>
      <c r="J16" s="369">
        <v>14.8</v>
      </c>
      <c r="K16" s="363">
        <v>5</v>
      </c>
      <c r="L16" s="369">
        <v>11.57</v>
      </c>
      <c r="M16" s="363">
        <v>5</v>
      </c>
      <c r="N16" s="369">
        <v>12.02</v>
      </c>
      <c r="O16" s="363">
        <v>5</v>
      </c>
      <c r="P16" s="370">
        <v>10.77</v>
      </c>
      <c r="Q16" s="363">
        <v>5</v>
      </c>
      <c r="R16" s="369">
        <v>28.98</v>
      </c>
      <c r="S16" s="363">
        <v>5</v>
      </c>
      <c r="T16" s="369">
        <v>10.4</v>
      </c>
      <c r="U16" s="363">
        <v>5</v>
      </c>
      <c r="V16" s="31">
        <v>2</v>
      </c>
      <c r="W16" s="365"/>
      <c r="X16" s="368">
        <f>SUM(C16:W16)</f>
        <v>140.54</v>
      </c>
      <c r="Y16" s="32" t="s">
        <v>130</v>
      </c>
      <c r="Z16" s="12"/>
    </row>
    <row r="17" spans="1:26" s="5" customFormat="1" ht="19.5">
      <c r="A17" s="32" t="s">
        <v>51</v>
      </c>
      <c r="B17" s="33"/>
      <c r="C17" s="38"/>
      <c r="D17" s="38">
        <v>5</v>
      </c>
      <c r="E17" s="38">
        <v>5</v>
      </c>
      <c r="F17" s="31">
        <v>5</v>
      </c>
      <c r="G17" s="31">
        <v>5</v>
      </c>
      <c r="H17" s="31">
        <v>5</v>
      </c>
      <c r="I17" s="363">
        <v>5</v>
      </c>
      <c r="J17" s="369">
        <v>15.3</v>
      </c>
      <c r="K17" s="363">
        <v>5</v>
      </c>
      <c r="L17" s="369">
        <v>26.78</v>
      </c>
      <c r="M17" s="363"/>
      <c r="N17" s="369">
        <v>13.04</v>
      </c>
      <c r="O17" s="363"/>
      <c r="P17" s="370">
        <v>21.64</v>
      </c>
      <c r="Q17" s="363"/>
      <c r="R17" s="369">
        <v>35.5</v>
      </c>
      <c r="S17" s="363">
        <v>5</v>
      </c>
      <c r="T17" s="369">
        <v>21.67</v>
      </c>
      <c r="U17" s="363">
        <v>5</v>
      </c>
      <c r="V17" s="31"/>
      <c r="W17" s="365"/>
      <c r="X17" s="368">
        <f>SUM(C17:W17)</f>
        <v>178.93</v>
      </c>
      <c r="Y17" s="32" t="s">
        <v>51</v>
      </c>
      <c r="Z17" s="12"/>
    </row>
    <row r="18" spans="1:26" s="5" customFormat="1" ht="19.5">
      <c r="A18" s="32" t="s">
        <v>104</v>
      </c>
      <c r="B18" s="33"/>
      <c r="C18" s="38"/>
      <c r="D18" s="38">
        <v>5</v>
      </c>
      <c r="E18" s="38"/>
      <c r="F18" s="31">
        <v>5</v>
      </c>
      <c r="G18" s="31"/>
      <c r="H18" s="31"/>
      <c r="I18" s="363"/>
      <c r="J18" s="369">
        <v>8.1</v>
      </c>
      <c r="K18" s="363">
        <v>5</v>
      </c>
      <c r="L18" s="369">
        <v>11.21</v>
      </c>
      <c r="M18" s="363">
        <v>5</v>
      </c>
      <c r="N18" s="369">
        <v>21.07</v>
      </c>
      <c r="O18" s="363">
        <v>5</v>
      </c>
      <c r="P18" s="370">
        <v>11.65</v>
      </c>
      <c r="Q18" s="363">
        <v>5</v>
      </c>
      <c r="R18" s="369">
        <v>8.45</v>
      </c>
      <c r="S18" s="363">
        <v>5</v>
      </c>
      <c r="T18" s="369">
        <v>6.27</v>
      </c>
      <c r="U18" s="363">
        <v>5</v>
      </c>
      <c r="V18" s="31">
        <v>2</v>
      </c>
      <c r="W18" s="366"/>
      <c r="X18" s="368">
        <f>SUM(C18:W18)</f>
        <v>108.75</v>
      </c>
      <c r="Y18" s="32" t="s">
        <v>104</v>
      </c>
      <c r="Z18" s="12"/>
    </row>
    <row r="19" spans="1:26" s="5" customFormat="1" ht="19.5">
      <c r="A19" s="32" t="s">
        <v>67</v>
      </c>
      <c r="B19" s="33"/>
      <c r="C19" s="38"/>
      <c r="D19" s="38">
        <v>5</v>
      </c>
      <c r="E19" s="38">
        <v>5</v>
      </c>
      <c r="F19" s="31">
        <v>5</v>
      </c>
      <c r="G19" s="31">
        <v>5</v>
      </c>
      <c r="H19" s="31"/>
      <c r="I19" s="363">
        <v>5</v>
      </c>
      <c r="J19" s="369">
        <v>25.01</v>
      </c>
      <c r="K19" s="363">
        <v>5</v>
      </c>
      <c r="L19" s="369">
        <v>14.13</v>
      </c>
      <c r="M19" s="363">
        <v>5</v>
      </c>
      <c r="N19" s="369">
        <v>15.86</v>
      </c>
      <c r="O19" s="363">
        <v>5</v>
      </c>
      <c r="P19" s="370">
        <v>32.26</v>
      </c>
      <c r="Q19" s="363">
        <v>5</v>
      </c>
      <c r="R19" s="369">
        <v>14.4</v>
      </c>
      <c r="S19" s="363">
        <v>5</v>
      </c>
      <c r="T19" s="369">
        <v>27.31</v>
      </c>
      <c r="U19" s="363">
        <v>5</v>
      </c>
      <c r="V19" s="31">
        <v>4</v>
      </c>
      <c r="W19" s="366">
        <v>10</v>
      </c>
      <c r="X19" s="368">
        <f>SUM(C19:W19)</f>
        <v>197.97</v>
      </c>
      <c r="Y19" s="32" t="s">
        <v>67</v>
      </c>
      <c r="Z19" s="12"/>
    </row>
    <row r="20" spans="1:26" s="5" customFormat="1" ht="19.5">
      <c r="A20" s="32" t="s">
        <v>1</v>
      </c>
      <c r="B20" s="33"/>
      <c r="C20" s="38"/>
      <c r="D20" s="38"/>
      <c r="E20" s="38">
        <v>5</v>
      </c>
      <c r="F20" s="31"/>
      <c r="G20" s="31">
        <v>5</v>
      </c>
      <c r="H20" s="31"/>
      <c r="I20" s="363">
        <v>5</v>
      </c>
      <c r="J20" s="369">
        <v>15.05</v>
      </c>
      <c r="K20" s="363">
        <v>5</v>
      </c>
      <c r="L20" s="369">
        <v>13.05</v>
      </c>
      <c r="M20" s="363"/>
      <c r="N20" s="369"/>
      <c r="O20" s="363"/>
      <c r="P20" s="370"/>
      <c r="Q20" s="363"/>
      <c r="R20" s="369"/>
      <c r="S20" s="363"/>
      <c r="T20" s="369"/>
      <c r="U20" s="363"/>
      <c r="V20" s="31"/>
      <c r="W20" s="366"/>
      <c r="X20" s="368">
        <f>SUM(D20:W20)</f>
        <v>48.099999999999994</v>
      </c>
      <c r="Y20" s="32" t="s">
        <v>1</v>
      </c>
      <c r="Z20" s="12"/>
    </row>
    <row r="21" spans="1:26" s="5" customFormat="1" ht="19.5">
      <c r="A21" s="32" t="s">
        <v>105</v>
      </c>
      <c r="B21" s="33"/>
      <c r="C21" s="38"/>
      <c r="D21" s="38"/>
      <c r="E21" s="38"/>
      <c r="F21" s="31"/>
      <c r="G21" s="31"/>
      <c r="H21" s="31"/>
      <c r="I21" s="363"/>
      <c r="J21" s="369"/>
      <c r="K21" s="363"/>
      <c r="L21" s="369">
        <v>6.15</v>
      </c>
      <c r="M21" s="363"/>
      <c r="N21" s="369"/>
      <c r="O21" s="363"/>
      <c r="P21" s="370">
        <v>12.83</v>
      </c>
      <c r="Q21" s="363"/>
      <c r="R21" s="369">
        <v>5</v>
      </c>
      <c r="S21" s="363"/>
      <c r="T21" s="369">
        <v>12.31</v>
      </c>
      <c r="U21" s="363"/>
      <c r="V21" s="31"/>
      <c r="W21" s="364"/>
      <c r="X21" s="367">
        <f>SUM(C21:W21)</f>
        <v>36.29</v>
      </c>
      <c r="Y21" s="32" t="s">
        <v>105</v>
      </c>
      <c r="Z21" s="12"/>
    </row>
    <row r="22" spans="1:26" s="5" customFormat="1" ht="19.5">
      <c r="A22" s="32" t="s">
        <v>84</v>
      </c>
      <c r="B22" s="33"/>
      <c r="C22" s="38"/>
      <c r="D22" s="38">
        <v>5</v>
      </c>
      <c r="E22" s="38"/>
      <c r="F22" s="31">
        <v>5</v>
      </c>
      <c r="G22" s="31">
        <v>5</v>
      </c>
      <c r="H22" s="31"/>
      <c r="I22" s="363">
        <v>5</v>
      </c>
      <c r="J22" s="369">
        <v>6.22</v>
      </c>
      <c r="K22" s="363">
        <v>5</v>
      </c>
      <c r="L22" s="369"/>
      <c r="M22" s="363"/>
      <c r="N22" s="369"/>
      <c r="O22" s="363"/>
      <c r="P22" s="370"/>
      <c r="Q22" s="363">
        <v>5</v>
      </c>
      <c r="R22" s="369">
        <v>14.78</v>
      </c>
      <c r="S22" s="363">
        <v>5</v>
      </c>
      <c r="T22" s="369">
        <v>10.67</v>
      </c>
      <c r="U22" s="363">
        <v>5</v>
      </c>
      <c r="V22" s="31">
        <v>2</v>
      </c>
      <c r="W22" s="363"/>
      <c r="X22" s="368">
        <f>SUM(C22:W22)</f>
        <v>73.67</v>
      </c>
      <c r="Y22" s="32" t="s">
        <v>84</v>
      </c>
      <c r="Z22" s="12"/>
    </row>
    <row r="23" spans="1:26" s="5" customFormat="1" ht="19.5">
      <c r="A23" s="32" t="s">
        <v>2</v>
      </c>
      <c r="B23" s="33"/>
      <c r="C23" s="38"/>
      <c r="D23" s="38">
        <v>5</v>
      </c>
      <c r="E23" s="38">
        <v>5</v>
      </c>
      <c r="F23" s="31">
        <v>5</v>
      </c>
      <c r="G23" s="31">
        <v>5</v>
      </c>
      <c r="H23" s="31">
        <v>5</v>
      </c>
      <c r="I23" s="363">
        <v>5</v>
      </c>
      <c r="J23" s="369">
        <v>10.7</v>
      </c>
      <c r="K23" s="363">
        <v>5</v>
      </c>
      <c r="L23" s="369">
        <v>5</v>
      </c>
      <c r="M23" s="363">
        <v>5</v>
      </c>
      <c r="N23" s="369">
        <v>15.07</v>
      </c>
      <c r="O23" s="363">
        <v>5</v>
      </c>
      <c r="P23" s="370"/>
      <c r="Q23" s="363">
        <v>5</v>
      </c>
      <c r="R23" s="369">
        <v>18.16</v>
      </c>
      <c r="S23" s="363">
        <v>5</v>
      </c>
      <c r="T23" s="369">
        <v>6.29</v>
      </c>
      <c r="U23" s="363">
        <v>5</v>
      </c>
      <c r="V23" s="31"/>
      <c r="W23" s="363"/>
      <c r="X23" s="368">
        <f>SUM(C23:W23)</f>
        <v>115.22000000000001</v>
      </c>
      <c r="Y23" s="32" t="s">
        <v>2</v>
      </c>
      <c r="Z23" s="12"/>
    </row>
    <row r="24" spans="1:26" s="5" customFormat="1" ht="19.5">
      <c r="A24" s="32" t="s">
        <v>35</v>
      </c>
      <c r="B24" s="33"/>
      <c r="C24" s="38"/>
      <c r="D24" s="38">
        <v>5</v>
      </c>
      <c r="E24" s="38"/>
      <c r="F24" s="31">
        <v>5</v>
      </c>
      <c r="G24" s="31">
        <v>5</v>
      </c>
      <c r="H24" s="31">
        <v>5</v>
      </c>
      <c r="I24" s="363">
        <v>5</v>
      </c>
      <c r="J24" s="369">
        <v>14.3</v>
      </c>
      <c r="K24" s="363">
        <v>5</v>
      </c>
      <c r="L24" s="369">
        <v>14.15</v>
      </c>
      <c r="M24" s="363"/>
      <c r="N24" s="369">
        <v>12.78</v>
      </c>
      <c r="O24" s="363"/>
      <c r="P24" s="370">
        <v>13.21</v>
      </c>
      <c r="Q24" s="363"/>
      <c r="R24" s="369">
        <v>15.14</v>
      </c>
      <c r="S24" s="363">
        <v>5</v>
      </c>
      <c r="T24" s="369">
        <v>21.15</v>
      </c>
      <c r="U24" s="363">
        <v>5</v>
      </c>
      <c r="V24" s="31">
        <v>4</v>
      </c>
      <c r="W24" s="363"/>
      <c r="X24" s="368">
        <f>SUM(C24:W24)</f>
        <v>134.73</v>
      </c>
      <c r="Y24" s="32" t="s">
        <v>35</v>
      </c>
      <c r="Z24" s="12"/>
    </row>
    <row r="25" spans="1:26" s="5" customFormat="1" ht="19.5">
      <c r="A25" s="32" t="s">
        <v>3</v>
      </c>
      <c r="B25" s="33"/>
      <c r="C25" s="38"/>
      <c r="D25" s="38">
        <v>5</v>
      </c>
      <c r="E25" s="38">
        <v>5</v>
      </c>
      <c r="F25" s="31"/>
      <c r="G25" s="31">
        <v>5</v>
      </c>
      <c r="H25" s="31">
        <v>5</v>
      </c>
      <c r="I25" s="363">
        <v>5</v>
      </c>
      <c r="J25" s="369">
        <v>14.96</v>
      </c>
      <c r="K25" s="363">
        <v>5</v>
      </c>
      <c r="L25" s="369"/>
      <c r="M25" s="363"/>
      <c r="N25" s="369">
        <v>11.84</v>
      </c>
      <c r="O25" s="363">
        <v>5</v>
      </c>
      <c r="P25" s="370">
        <v>10.94</v>
      </c>
      <c r="Q25" s="363">
        <v>5</v>
      </c>
      <c r="R25" s="369">
        <v>26.33</v>
      </c>
      <c r="S25" s="363">
        <v>5</v>
      </c>
      <c r="T25" s="369">
        <v>12.63</v>
      </c>
      <c r="U25" s="363">
        <v>5</v>
      </c>
      <c r="V25" s="31"/>
      <c r="W25" s="365"/>
      <c r="X25" s="368">
        <f>SUM(C25:W25)</f>
        <v>126.69999999999999</v>
      </c>
      <c r="Y25" s="32" t="s">
        <v>3</v>
      </c>
      <c r="Z25" s="12"/>
    </row>
    <row r="26" spans="1:26" s="5" customFormat="1" ht="19.5">
      <c r="A26" s="32" t="s">
        <v>106</v>
      </c>
      <c r="B26" s="33"/>
      <c r="C26" s="38"/>
      <c r="D26" s="38"/>
      <c r="E26" s="38">
        <v>5</v>
      </c>
      <c r="F26" s="31">
        <v>5</v>
      </c>
      <c r="G26" s="31"/>
      <c r="H26" s="31"/>
      <c r="I26" s="363"/>
      <c r="J26" s="369">
        <v>13.4</v>
      </c>
      <c r="K26" s="363">
        <v>5</v>
      </c>
      <c r="L26" s="369"/>
      <c r="M26" s="363">
        <v>5</v>
      </c>
      <c r="N26" s="369">
        <v>18.58</v>
      </c>
      <c r="O26" s="363">
        <v>5</v>
      </c>
      <c r="P26" s="371">
        <v>11.6</v>
      </c>
      <c r="Q26" s="363">
        <v>5</v>
      </c>
      <c r="R26" s="369">
        <v>9.13</v>
      </c>
      <c r="S26" s="363">
        <v>5</v>
      </c>
      <c r="T26" s="369">
        <v>10.03</v>
      </c>
      <c r="U26" s="363"/>
      <c r="V26" s="31"/>
      <c r="W26" s="365">
        <v>10</v>
      </c>
      <c r="X26" s="368">
        <f>SUM(C26:W26)</f>
        <v>107.74</v>
      </c>
      <c r="Y26" s="32" t="s">
        <v>106</v>
      </c>
      <c r="Z26" s="12"/>
    </row>
    <row r="27" spans="1:26" s="5" customFormat="1" ht="19.5">
      <c r="A27" s="32" t="s">
        <v>103</v>
      </c>
      <c r="B27" s="33"/>
      <c r="C27" s="38"/>
      <c r="D27" s="38"/>
      <c r="E27" s="38">
        <v>5</v>
      </c>
      <c r="F27" s="31">
        <v>5</v>
      </c>
      <c r="G27" s="31">
        <v>5</v>
      </c>
      <c r="H27" s="31">
        <v>5</v>
      </c>
      <c r="I27" s="363">
        <v>5</v>
      </c>
      <c r="J27" s="369">
        <v>9.15</v>
      </c>
      <c r="K27" s="363">
        <v>5</v>
      </c>
      <c r="L27" s="369"/>
      <c r="M27" s="363">
        <v>5</v>
      </c>
      <c r="N27" s="369">
        <v>8.12</v>
      </c>
      <c r="O27" s="363">
        <v>5</v>
      </c>
      <c r="P27" s="371">
        <v>7.76</v>
      </c>
      <c r="Q27" s="363">
        <v>5</v>
      </c>
      <c r="R27" s="369"/>
      <c r="S27" s="363"/>
      <c r="T27" s="369"/>
      <c r="U27" s="363"/>
      <c r="V27" s="31"/>
      <c r="W27" s="363"/>
      <c r="X27" s="368">
        <f>SUM(C27:W27)</f>
        <v>70.03</v>
      </c>
      <c r="Y27" s="32" t="s">
        <v>103</v>
      </c>
      <c r="Z27" s="12"/>
    </row>
    <row r="28" spans="1:26" s="5" customFormat="1" ht="19.5">
      <c r="A28" s="32" t="s">
        <v>4</v>
      </c>
      <c r="B28" s="33"/>
      <c r="C28" s="38"/>
      <c r="D28" s="38">
        <v>5</v>
      </c>
      <c r="E28" s="38">
        <v>5</v>
      </c>
      <c r="F28" s="31"/>
      <c r="G28" s="31">
        <v>5</v>
      </c>
      <c r="H28" s="31">
        <v>5</v>
      </c>
      <c r="I28" s="363">
        <v>5</v>
      </c>
      <c r="J28" s="369">
        <v>12.55</v>
      </c>
      <c r="K28" s="363">
        <v>5</v>
      </c>
      <c r="L28" s="369">
        <v>13.94</v>
      </c>
      <c r="M28" s="363">
        <v>5</v>
      </c>
      <c r="N28" s="369">
        <v>13.26</v>
      </c>
      <c r="O28" s="363">
        <v>5</v>
      </c>
      <c r="P28" s="371">
        <v>13.15</v>
      </c>
      <c r="Q28" s="363">
        <v>5</v>
      </c>
      <c r="R28" s="369">
        <v>21.48</v>
      </c>
      <c r="S28" s="363">
        <v>5</v>
      </c>
      <c r="T28" s="369">
        <v>10.29</v>
      </c>
      <c r="U28" s="363">
        <v>5</v>
      </c>
      <c r="V28" s="31">
        <v>8</v>
      </c>
      <c r="W28" s="364">
        <v>20</v>
      </c>
      <c r="X28" s="368">
        <f>SUM(C28:W28)</f>
        <v>167.67000000000002</v>
      </c>
      <c r="Y28" s="32" t="s">
        <v>4</v>
      </c>
      <c r="Z28" s="12"/>
    </row>
    <row r="29" spans="1:26" s="5" customFormat="1" ht="19.5">
      <c r="A29" s="32" t="s">
        <v>50</v>
      </c>
      <c r="B29" s="33"/>
      <c r="C29" s="38"/>
      <c r="D29" s="38">
        <v>5</v>
      </c>
      <c r="E29" s="38">
        <v>5</v>
      </c>
      <c r="F29" s="31">
        <v>5</v>
      </c>
      <c r="G29" s="31">
        <v>5</v>
      </c>
      <c r="H29" s="31">
        <v>5</v>
      </c>
      <c r="I29" s="363">
        <v>5</v>
      </c>
      <c r="J29" s="369">
        <v>7.55</v>
      </c>
      <c r="K29" s="363">
        <v>5</v>
      </c>
      <c r="L29" s="369">
        <v>26.99</v>
      </c>
      <c r="M29" s="363">
        <v>5</v>
      </c>
      <c r="N29" s="369">
        <v>9.88</v>
      </c>
      <c r="O29" s="363">
        <v>5</v>
      </c>
      <c r="P29" s="371">
        <v>12.66</v>
      </c>
      <c r="Q29" s="363">
        <v>5</v>
      </c>
      <c r="R29" s="369">
        <v>8.47</v>
      </c>
      <c r="S29" s="363">
        <v>5</v>
      </c>
      <c r="T29" s="369">
        <v>10.87</v>
      </c>
      <c r="U29" s="363">
        <v>5</v>
      </c>
      <c r="V29" s="31"/>
      <c r="W29" s="365"/>
      <c r="X29" s="368">
        <f>SUM(C29:W29)</f>
        <v>136.42</v>
      </c>
      <c r="Y29" s="32" t="s">
        <v>50</v>
      </c>
      <c r="Z29" s="12"/>
    </row>
    <row r="30" spans="1:26" s="5" customFormat="1" ht="19.5">
      <c r="A30" s="32" t="s">
        <v>5</v>
      </c>
      <c r="B30" s="33"/>
      <c r="C30" s="38"/>
      <c r="D30" s="38"/>
      <c r="E30" s="38">
        <v>5</v>
      </c>
      <c r="F30" s="31">
        <v>5</v>
      </c>
      <c r="G30" s="31"/>
      <c r="H30" s="31"/>
      <c r="I30" s="363">
        <v>5</v>
      </c>
      <c r="J30" s="369">
        <v>17.4</v>
      </c>
      <c r="K30" s="363"/>
      <c r="L30" s="369">
        <v>19.65</v>
      </c>
      <c r="M30" s="363">
        <v>5</v>
      </c>
      <c r="N30" s="369">
        <v>10.76</v>
      </c>
      <c r="O30" s="363">
        <v>5</v>
      </c>
      <c r="P30" s="371">
        <v>18.67</v>
      </c>
      <c r="Q30" s="363">
        <v>5</v>
      </c>
      <c r="R30" s="369">
        <v>9.32</v>
      </c>
      <c r="S30" s="363">
        <v>5</v>
      </c>
      <c r="T30" s="369">
        <v>11.9</v>
      </c>
      <c r="U30" s="363">
        <v>5</v>
      </c>
      <c r="V30" s="31">
        <v>2</v>
      </c>
      <c r="W30" s="365">
        <v>10</v>
      </c>
      <c r="X30" s="368">
        <f>SUM(C30:W30)</f>
        <v>139.70000000000002</v>
      </c>
      <c r="Y30" s="32" t="s">
        <v>5</v>
      </c>
      <c r="Z30" s="12"/>
    </row>
    <row r="31" spans="1:26" s="5" customFormat="1" ht="19.5">
      <c r="A31" s="32" t="s">
        <v>118</v>
      </c>
      <c r="B31" s="33"/>
      <c r="C31" s="38"/>
      <c r="D31" s="38">
        <v>5</v>
      </c>
      <c r="E31" s="38">
        <v>5</v>
      </c>
      <c r="F31" s="31">
        <v>5</v>
      </c>
      <c r="G31" s="31">
        <v>5</v>
      </c>
      <c r="H31" s="31"/>
      <c r="I31" s="363">
        <v>5</v>
      </c>
      <c r="J31" s="369">
        <v>15.01</v>
      </c>
      <c r="K31" s="363"/>
      <c r="L31" s="369">
        <v>12.18</v>
      </c>
      <c r="M31" s="363"/>
      <c r="N31" s="369">
        <v>13.21</v>
      </c>
      <c r="O31" s="363"/>
      <c r="P31" s="371">
        <v>15.75</v>
      </c>
      <c r="Q31" s="363"/>
      <c r="R31" s="369">
        <v>15.25</v>
      </c>
      <c r="S31" s="363"/>
      <c r="T31" s="369">
        <v>23.88</v>
      </c>
      <c r="U31" s="363"/>
      <c r="V31" s="31">
        <v>2</v>
      </c>
      <c r="W31" s="364"/>
      <c r="X31" s="368">
        <f>SUM(C31:W31)</f>
        <v>122.28</v>
      </c>
      <c r="Y31" s="32" t="s">
        <v>118</v>
      </c>
      <c r="Z31" s="12"/>
    </row>
    <row r="32" spans="1:26" s="5" customFormat="1" ht="19.5">
      <c r="A32" s="32" t="s">
        <v>86</v>
      </c>
      <c r="B32" s="33"/>
      <c r="C32" s="38"/>
      <c r="D32" s="38">
        <v>5</v>
      </c>
      <c r="E32" s="38">
        <v>5</v>
      </c>
      <c r="F32" s="31">
        <v>5</v>
      </c>
      <c r="G32" s="31">
        <v>5</v>
      </c>
      <c r="H32" s="31">
        <v>5</v>
      </c>
      <c r="I32" s="363">
        <v>5</v>
      </c>
      <c r="J32" s="369">
        <v>9.06</v>
      </c>
      <c r="K32" s="363">
        <v>5</v>
      </c>
      <c r="L32" s="369">
        <v>7.45</v>
      </c>
      <c r="M32" s="363">
        <v>5</v>
      </c>
      <c r="N32" s="369">
        <v>9.93</v>
      </c>
      <c r="O32" s="363">
        <v>5</v>
      </c>
      <c r="P32" s="371">
        <v>12.46</v>
      </c>
      <c r="Q32" s="363">
        <v>5</v>
      </c>
      <c r="R32" s="369">
        <v>5</v>
      </c>
      <c r="S32" s="363">
        <v>5</v>
      </c>
      <c r="T32" s="369">
        <v>5</v>
      </c>
      <c r="U32" s="363">
        <v>5</v>
      </c>
      <c r="V32" s="31"/>
      <c r="W32" s="365">
        <v>10</v>
      </c>
      <c r="X32" s="368">
        <f>SUM(C32:W32)</f>
        <v>118.9</v>
      </c>
      <c r="Y32" s="32" t="s">
        <v>86</v>
      </c>
      <c r="Z32" s="12"/>
    </row>
    <row r="33" spans="1:26" s="5" customFormat="1" ht="19.5">
      <c r="A33" s="32" t="s">
        <v>6</v>
      </c>
      <c r="B33" s="33"/>
      <c r="C33" s="38"/>
      <c r="D33" s="38"/>
      <c r="E33" s="38">
        <v>5</v>
      </c>
      <c r="F33" s="31">
        <v>5</v>
      </c>
      <c r="G33" s="31">
        <v>5</v>
      </c>
      <c r="H33" s="31">
        <v>5</v>
      </c>
      <c r="I33" s="363">
        <v>5</v>
      </c>
      <c r="J33" s="369">
        <v>22.62</v>
      </c>
      <c r="K33" s="363">
        <v>5</v>
      </c>
      <c r="L33" s="369">
        <v>29.16</v>
      </c>
      <c r="M33" s="363">
        <v>5</v>
      </c>
      <c r="N33" s="369">
        <v>13.05</v>
      </c>
      <c r="O33" s="363">
        <v>5</v>
      </c>
      <c r="P33" s="371">
        <v>7.5</v>
      </c>
      <c r="Q33" s="363">
        <v>5</v>
      </c>
      <c r="R33" s="369">
        <v>10.11</v>
      </c>
      <c r="S33" s="363">
        <v>5</v>
      </c>
      <c r="T33" s="369">
        <v>16.36</v>
      </c>
      <c r="U33" s="363">
        <v>5</v>
      </c>
      <c r="V33" s="31">
        <v>6</v>
      </c>
      <c r="W33" s="365">
        <v>10</v>
      </c>
      <c r="X33" s="368">
        <f>SUM(C33:W33)</f>
        <v>169.8</v>
      </c>
      <c r="Y33" s="32" t="s">
        <v>6</v>
      </c>
      <c r="Z33" s="12"/>
    </row>
    <row r="34" spans="1:26" s="5" customFormat="1" ht="19.5">
      <c r="A34" s="32"/>
      <c r="B34" s="33"/>
      <c r="C34" s="38"/>
      <c r="D34" s="38"/>
      <c r="E34" s="38"/>
      <c r="F34" s="31"/>
      <c r="G34" s="31"/>
      <c r="H34" s="31"/>
      <c r="I34" s="363"/>
      <c r="J34" s="369"/>
      <c r="K34" s="363"/>
      <c r="L34" s="369"/>
      <c r="M34" s="363"/>
      <c r="N34" s="369"/>
      <c r="O34" s="363"/>
      <c r="P34" s="371"/>
      <c r="Q34" s="363"/>
      <c r="R34" s="369"/>
      <c r="S34" s="363"/>
      <c r="T34" s="369"/>
      <c r="U34" s="363"/>
      <c r="V34" s="31"/>
      <c r="W34" s="365"/>
      <c r="X34" s="374"/>
      <c r="Y34" s="32"/>
      <c r="Z34" s="12"/>
    </row>
    <row r="35" spans="1:26" s="5" customFormat="1" ht="20.25" thickBot="1">
      <c r="A35" s="32"/>
      <c r="B35" s="33"/>
      <c r="C35" s="38"/>
      <c r="D35" s="38"/>
      <c r="E35" s="38"/>
      <c r="F35" s="38"/>
      <c r="G35" s="38"/>
      <c r="H35" s="38"/>
      <c r="I35" s="105"/>
      <c r="J35" s="38"/>
      <c r="K35" s="81"/>
      <c r="L35" s="38"/>
      <c r="M35" s="81"/>
      <c r="N35" s="38"/>
      <c r="O35" s="81"/>
      <c r="P35" s="38"/>
      <c r="Q35" s="81"/>
      <c r="R35" s="38"/>
      <c r="S35" s="81"/>
      <c r="T35" s="38"/>
      <c r="U35" s="38"/>
      <c r="V35" s="38"/>
      <c r="W35" s="33"/>
      <c r="X35" s="32"/>
      <c r="Y35" s="108"/>
      <c r="Z35" s="12"/>
    </row>
    <row r="36" spans="1:24" s="13" customFormat="1" ht="20.25" thickBot="1">
      <c r="A36" s="34"/>
      <c r="B36" s="101" t="s">
        <v>39</v>
      </c>
      <c r="C36" s="102"/>
      <c r="D36" s="102"/>
      <c r="E36" s="103"/>
      <c r="F36" s="38"/>
      <c r="G36" s="34"/>
      <c r="I36" s="96" t="s">
        <v>40</v>
      </c>
      <c r="J36" s="97"/>
      <c r="K36" s="97"/>
      <c r="L36" s="97"/>
      <c r="M36" s="97"/>
      <c r="N36" s="97"/>
      <c r="O36" s="97"/>
      <c r="P36" s="98"/>
      <c r="Q36" s="98"/>
      <c r="R36" s="99"/>
      <c r="S36" s="5"/>
      <c r="T36" s="33"/>
      <c r="U36" s="33"/>
      <c r="V36" s="5"/>
      <c r="W36" s="33"/>
      <c r="X36" s="34"/>
    </row>
    <row r="37" spans="1:24" s="13" customFormat="1" ht="19.5">
      <c r="A37" s="34">
        <v>1</v>
      </c>
      <c r="B37" s="32" t="s">
        <v>67</v>
      </c>
      <c r="C37" s="33"/>
      <c r="E37" s="82">
        <v>197.97</v>
      </c>
      <c r="F37" s="34"/>
      <c r="G37" s="40"/>
      <c r="I37" s="51" t="s">
        <v>23</v>
      </c>
      <c r="J37" s="51"/>
      <c r="K37" s="51"/>
      <c r="L37" s="51"/>
      <c r="M37" s="51"/>
      <c r="N37" s="100"/>
      <c r="O37" s="100"/>
      <c r="P37" s="100"/>
      <c r="Q37" s="71"/>
      <c r="R37" s="71"/>
      <c r="S37" s="5"/>
      <c r="T37" s="33"/>
      <c r="U37" s="33"/>
      <c r="V37" s="5"/>
      <c r="W37" s="33"/>
      <c r="X37" s="38"/>
    </row>
    <row r="38" spans="1:23" s="13" customFormat="1" ht="19.5">
      <c r="A38" s="34">
        <v>2</v>
      </c>
      <c r="B38" s="32" t="s">
        <v>51</v>
      </c>
      <c r="C38" s="33"/>
      <c r="D38" s="5"/>
      <c r="E38" s="82">
        <v>178.93</v>
      </c>
      <c r="F38" s="50"/>
      <c r="G38" s="34"/>
      <c r="H38" s="5"/>
      <c r="I38" s="51" t="s">
        <v>42</v>
      </c>
      <c r="J38" s="51"/>
      <c r="K38" s="51"/>
      <c r="L38" s="51"/>
      <c r="M38" s="51"/>
      <c r="N38" s="51"/>
      <c r="O38" s="51"/>
      <c r="P38" s="51"/>
      <c r="Q38" s="49"/>
      <c r="R38" s="49"/>
      <c r="S38" s="5"/>
      <c r="T38" s="33"/>
      <c r="U38" s="33"/>
      <c r="V38" s="5"/>
      <c r="W38" s="33"/>
    </row>
    <row r="39" spans="1:27" s="5" customFormat="1" ht="19.5">
      <c r="A39" s="33">
        <v>3</v>
      </c>
      <c r="B39" s="32" t="s">
        <v>6</v>
      </c>
      <c r="C39" s="33"/>
      <c r="D39" s="13"/>
      <c r="E39" s="83">
        <v>169.8</v>
      </c>
      <c r="F39" s="50"/>
      <c r="G39" s="34"/>
      <c r="I39" s="51" t="s">
        <v>43</v>
      </c>
      <c r="J39" s="51"/>
      <c r="K39" s="51"/>
      <c r="L39" s="51"/>
      <c r="M39" s="51"/>
      <c r="N39" s="51"/>
      <c r="O39" s="51"/>
      <c r="P39" s="51"/>
      <c r="Q39" s="49"/>
      <c r="R39" s="49"/>
      <c r="T39" s="33"/>
      <c r="U39" s="33"/>
      <c r="W39" s="33"/>
      <c r="X39" s="33"/>
      <c r="AA39" s="12"/>
    </row>
    <row r="40" spans="1:27" s="5" customFormat="1" ht="19.5">
      <c r="A40" s="33">
        <v>4</v>
      </c>
      <c r="B40" s="32" t="s">
        <v>4</v>
      </c>
      <c r="C40" s="33"/>
      <c r="E40" s="82">
        <v>167.67</v>
      </c>
      <c r="F40" s="50"/>
      <c r="G40" s="34"/>
      <c r="I40" s="51" t="s">
        <v>44</v>
      </c>
      <c r="J40" s="51"/>
      <c r="K40" s="51"/>
      <c r="L40" s="51"/>
      <c r="M40" s="51"/>
      <c r="N40" s="51"/>
      <c r="O40" s="51"/>
      <c r="P40" s="51"/>
      <c r="Q40" s="49"/>
      <c r="R40" s="49"/>
      <c r="T40" s="33"/>
      <c r="U40" s="33"/>
      <c r="W40" s="33"/>
      <c r="X40" s="33"/>
      <c r="AA40" s="12"/>
    </row>
    <row r="41" spans="1:27" s="5" customFormat="1" ht="19.5">
      <c r="A41" s="33">
        <v>5</v>
      </c>
      <c r="B41" s="32" t="s">
        <v>34</v>
      </c>
      <c r="C41" s="33"/>
      <c r="E41" s="82">
        <v>166.9</v>
      </c>
      <c r="F41" s="50"/>
      <c r="G41" s="34"/>
      <c r="I41" s="51" t="s">
        <v>45</v>
      </c>
      <c r="J41" s="51"/>
      <c r="K41" s="51"/>
      <c r="L41" s="51"/>
      <c r="M41" s="51"/>
      <c r="N41" s="51"/>
      <c r="O41" s="51"/>
      <c r="P41" s="51"/>
      <c r="Q41" s="49"/>
      <c r="R41" s="49"/>
      <c r="T41" s="33"/>
      <c r="U41" s="33"/>
      <c r="W41" s="33"/>
      <c r="X41" s="33"/>
      <c r="AA41" s="12"/>
    </row>
    <row r="42" spans="1:27" s="5" customFormat="1" ht="19.5">
      <c r="A42" s="33">
        <v>6</v>
      </c>
      <c r="B42" s="68" t="s">
        <v>108</v>
      </c>
      <c r="C42" s="38"/>
      <c r="E42" s="82">
        <v>152.68</v>
      </c>
      <c r="F42" s="50"/>
      <c r="G42" s="34"/>
      <c r="I42" s="51" t="s">
        <v>46</v>
      </c>
      <c r="J42" s="51"/>
      <c r="K42" s="51"/>
      <c r="L42" s="51"/>
      <c r="M42" s="51"/>
      <c r="N42" s="51"/>
      <c r="O42" s="51"/>
      <c r="P42" s="51"/>
      <c r="Q42" s="49"/>
      <c r="R42" s="49"/>
      <c r="T42" s="33"/>
      <c r="U42" s="33"/>
      <c r="W42" s="33"/>
      <c r="X42" s="33"/>
      <c r="AA42" s="12"/>
    </row>
    <row r="43" spans="1:27" s="5" customFormat="1" ht="19.5">
      <c r="A43" s="33">
        <v>7</v>
      </c>
      <c r="B43" s="32" t="s">
        <v>0</v>
      </c>
      <c r="C43" s="33"/>
      <c r="E43" s="82">
        <v>150.81</v>
      </c>
      <c r="F43" s="50"/>
      <c r="G43" s="34"/>
      <c r="I43" s="51" t="s">
        <v>47</v>
      </c>
      <c r="J43" s="51"/>
      <c r="K43" s="51"/>
      <c r="L43" s="51"/>
      <c r="M43" s="51"/>
      <c r="N43" s="51"/>
      <c r="O43" s="51"/>
      <c r="P43" s="51"/>
      <c r="Q43" s="49"/>
      <c r="R43" s="49"/>
      <c r="T43" s="33"/>
      <c r="U43" s="33"/>
      <c r="W43" s="33"/>
      <c r="X43" s="33"/>
      <c r="AA43" s="12"/>
    </row>
    <row r="44" spans="1:27" s="5" customFormat="1" ht="19.5">
      <c r="A44" s="33">
        <v>8</v>
      </c>
      <c r="B44" s="32" t="s">
        <v>130</v>
      </c>
      <c r="C44" s="33"/>
      <c r="E44" s="82">
        <v>140.54</v>
      </c>
      <c r="F44" s="50"/>
      <c r="G44" s="34"/>
      <c r="I44" s="51" t="s">
        <v>24</v>
      </c>
      <c r="J44" s="51"/>
      <c r="K44" s="51"/>
      <c r="L44" s="51"/>
      <c r="M44" s="51"/>
      <c r="N44" s="51"/>
      <c r="O44" s="51"/>
      <c r="P44" s="51"/>
      <c r="Q44" s="49"/>
      <c r="R44" s="49"/>
      <c r="S44" s="109"/>
      <c r="T44" s="109"/>
      <c r="U44" s="109"/>
      <c r="V44" s="109"/>
      <c r="W44" s="109"/>
      <c r="X44" s="33"/>
      <c r="AA44" s="12"/>
    </row>
    <row r="45" spans="1:27" s="5" customFormat="1" ht="19.5">
      <c r="A45" s="33">
        <v>9</v>
      </c>
      <c r="B45" s="68" t="s">
        <v>5</v>
      </c>
      <c r="C45" s="33"/>
      <c r="E45" s="82">
        <v>139.7</v>
      </c>
      <c r="F45" s="50"/>
      <c r="G45" s="34"/>
      <c r="I45" s="113" t="s">
        <v>70</v>
      </c>
      <c r="J45" s="113"/>
      <c r="K45" s="113"/>
      <c r="L45" s="113"/>
      <c r="M45" s="113"/>
      <c r="N45" s="51"/>
      <c r="O45" s="51"/>
      <c r="P45" s="51"/>
      <c r="Q45" s="49"/>
      <c r="R45" s="49"/>
      <c r="S45" s="109"/>
      <c r="T45" s="109"/>
      <c r="U45" s="109"/>
      <c r="V45" s="109"/>
      <c r="W45" s="109"/>
      <c r="X45" s="33"/>
      <c r="AA45" s="12"/>
    </row>
    <row r="46" spans="1:27" s="5" customFormat="1" ht="19.5">
      <c r="A46" s="33">
        <v>10</v>
      </c>
      <c r="B46" s="68" t="s">
        <v>50</v>
      </c>
      <c r="C46" s="33"/>
      <c r="E46" s="82">
        <v>136.42</v>
      </c>
      <c r="F46" s="50"/>
      <c r="G46" s="34"/>
      <c r="I46" s="130" t="s">
        <v>71</v>
      </c>
      <c r="J46" s="131"/>
      <c r="K46" s="131"/>
      <c r="L46" s="131"/>
      <c r="M46" s="131"/>
      <c r="N46" s="131"/>
      <c r="O46" s="51"/>
      <c r="P46" s="51"/>
      <c r="Q46" s="49"/>
      <c r="R46" s="49"/>
      <c r="S46" s="109"/>
      <c r="T46" s="109"/>
      <c r="U46" s="109"/>
      <c r="V46" s="109"/>
      <c r="W46" s="109"/>
      <c r="X46" s="33"/>
      <c r="AA46" s="12"/>
    </row>
    <row r="47" spans="1:27" s="5" customFormat="1" ht="19.5">
      <c r="A47" s="33">
        <v>11</v>
      </c>
      <c r="B47" s="32" t="s">
        <v>35</v>
      </c>
      <c r="C47" s="33"/>
      <c r="E47" s="82">
        <v>134.73</v>
      </c>
      <c r="F47" s="50"/>
      <c r="G47" s="34"/>
      <c r="I47" s="51" t="s">
        <v>41</v>
      </c>
      <c r="J47" s="51"/>
      <c r="K47" s="51"/>
      <c r="L47" s="51"/>
      <c r="M47" s="51"/>
      <c r="N47" s="51"/>
      <c r="O47" s="51"/>
      <c r="P47" s="51"/>
      <c r="Q47" s="49"/>
      <c r="R47" s="49"/>
      <c r="S47" s="109"/>
      <c r="T47" s="109"/>
      <c r="U47" s="109"/>
      <c r="V47" s="109"/>
      <c r="W47" s="109"/>
      <c r="X47" s="33"/>
      <c r="AA47" s="12"/>
    </row>
    <row r="48" spans="1:27" s="5" customFormat="1" ht="19.5">
      <c r="A48" s="33">
        <v>12</v>
      </c>
      <c r="B48" s="32" t="s">
        <v>131</v>
      </c>
      <c r="C48" s="33"/>
      <c r="E48" s="82">
        <v>130.35</v>
      </c>
      <c r="F48" s="50"/>
      <c r="G48" s="50"/>
      <c r="H48" s="33"/>
      <c r="I48" s="51" t="s">
        <v>58</v>
      </c>
      <c r="J48" s="49"/>
      <c r="K48" s="49"/>
      <c r="L48" s="49"/>
      <c r="M48" s="49"/>
      <c r="N48" s="49"/>
      <c r="O48" s="49"/>
      <c r="P48" s="49"/>
      <c r="Q48" s="49"/>
      <c r="R48" s="49"/>
      <c r="S48" s="109"/>
      <c r="T48" s="109"/>
      <c r="U48" s="109"/>
      <c r="V48" s="109"/>
      <c r="W48" s="109"/>
      <c r="X48" s="33"/>
      <c r="AA48" s="12"/>
    </row>
    <row r="49" spans="1:28" s="5" customFormat="1" ht="19.5">
      <c r="A49" s="33">
        <v>13</v>
      </c>
      <c r="B49" s="32" t="s">
        <v>3</v>
      </c>
      <c r="C49" s="109"/>
      <c r="E49" s="82">
        <v>126.7</v>
      </c>
      <c r="F49" s="50"/>
      <c r="G49" s="50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109"/>
      <c r="T49" s="109"/>
      <c r="U49" s="109"/>
      <c r="V49" s="109"/>
      <c r="W49" s="109"/>
      <c r="X49" s="33"/>
      <c r="Y49" s="33"/>
      <c r="AB49" s="12"/>
    </row>
    <row r="50" spans="1:28" s="5" customFormat="1" ht="19.5">
      <c r="A50" s="33">
        <v>14</v>
      </c>
      <c r="B50" s="32" t="s">
        <v>118</v>
      </c>
      <c r="C50" s="109"/>
      <c r="E50" s="82">
        <v>122.28</v>
      </c>
      <c r="F50" s="50"/>
      <c r="G50" s="50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109"/>
      <c r="T50" s="109"/>
      <c r="U50" s="109"/>
      <c r="V50" s="109"/>
      <c r="W50" s="109"/>
      <c r="X50" s="33"/>
      <c r="Y50" s="33"/>
      <c r="AB50" s="12"/>
    </row>
    <row r="51" spans="1:28" s="5" customFormat="1" ht="19.5">
      <c r="A51" s="33">
        <v>15</v>
      </c>
      <c r="B51" s="32" t="s">
        <v>57</v>
      </c>
      <c r="C51" s="33"/>
      <c r="E51" s="82">
        <v>121.26</v>
      </c>
      <c r="F51" s="50"/>
      <c r="G51" s="50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109"/>
      <c r="T51" s="109"/>
      <c r="U51" s="109"/>
      <c r="V51" s="109"/>
      <c r="W51" s="109"/>
      <c r="X51" s="33"/>
      <c r="Y51" s="33"/>
      <c r="AB51" s="12"/>
    </row>
    <row r="52" spans="1:28" s="5" customFormat="1" ht="19.5">
      <c r="A52" s="33">
        <v>16</v>
      </c>
      <c r="B52" s="32" t="s">
        <v>86</v>
      </c>
      <c r="C52" s="33"/>
      <c r="E52" s="82">
        <v>118.9</v>
      </c>
      <c r="F52" s="50"/>
      <c r="G52" s="50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109"/>
      <c r="T52" s="109"/>
      <c r="U52" s="109"/>
      <c r="V52" s="109"/>
      <c r="W52" s="109"/>
      <c r="X52" s="33"/>
      <c r="Y52" s="33"/>
      <c r="AB52" s="12"/>
    </row>
    <row r="53" spans="1:28" s="5" customFormat="1" ht="19.5">
      <c r="A53" s="33">
        <v>17</v>
      </c>
      <c r="B53" s="32" t="s">
        <v>87</v>
      </c>
      <c r="C53" s="33"/>
      <c r="D53" s="109"/>
      <c r="E53" s="82">
        <v>116.22</v>
      </c>
      <c r="F53" s="50"/>
      <c r="G53" s="50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109"/>
      <c r="T53" s="109"/>
      <c r="U53" s="109"/>
      <c r="V53" s="109"/>
      <c r="W53" s="109"/>
      <c r="X53" s="33"/>
      <c r="Y53" s="33"/>
      <c r="AB53" s="12"/>
    </row>
    <row r="54" spans="1:28" s="5" customFormat="1" ht="19.5">
      <c r="A54" s="33">
        <v>18</v>
      </c>
      <c r="B54" s="32" t="s">
        <v>129</v>
      </c>
      <c r="C54" s="109"/>
      <c r="D54" s="109"/>
      <c r="E54" s="82">
        <v>116.12</v>
      </c>
      <c r="F54" s="50"/>
      <c r="G54" s="50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109"/>
      <c r="T54" s="109"/>
      <c r="U54" s="109"/>
      <c r="V54" s="109"/>
      <c r="W54" s="109"/>
      <c r="X54" s="33"/>
      <c r="Y54" s="33"/>
      <c r="AB54" s="12"/>
    </row>
    <row r="55" spans="1:28" s="5" customFormat="1" ht="19.5">
      <c r="A55" s="33">
        <v>19</v>
      </c>
      <c r="B55" s="32" t="s">
        <v>2</v>
      </c>
      <c r="C55" s="33"/>
      <c r="E55" s="82">
        <v>115.22</v>
      </c>
      <c r="F55" s="50"/>
      <c r="G55" s="50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109"/>
      <c r="T55" s="109"/>
      <c r="U55" s="109"/>
      <c r="V55" s="109"/>
      <c r="W55" s="109"/>
      <c r="X55" s="33"/>
      <c r="Y55" s="33"/>
      <c r="AB55" s="12"/>
    </row>
    <row r="56" spans="1:28" s="5" customFormat="1" ht="19.5">
      <c r="A56" s="33">
        <v>20</v>
      </c>
      <c r="B56" s="32" t="s">
        <v>33</v>
      </c>
      <c r="C56" s="109"/>
      <c r="E56" s="82">
        <v>114.54</v>
      </c>
      <c r="F56" s="50"/>
      <c r="G56" s="50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109"/>
      <c r="T56" s="109"/>
      <c r="U56" s="109"/>
      <c r="V56" s="109"/>
      <c r="W56" s="109"/>
      <c r="X56" s="33"/>
      <c r="Y56" s="33"/>
      <c r="AB56" s="12"/>
    </row>
    <row r="57" spans="1:28" s="5" customFormat="1" ht="19.5">
      <c r="A57" s="5">
        <v>21</v>
      </c>
      <c r="B57" s="32" t="s">
        <v>32</v>
      </c>
      <c r="C57" s="33"/>
      <c r="E57" s="82">
        <v>108.85</v>
      </c>
      <c r="F57" s="50"/>
      <c r="G57" s="50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109"/>
      <c r="T57" s="109"/>
      <c r="U57" s="109"/>
      <c r="V57" s="109"/>
      <c r="W57" s="109"/>
      <c r="X57" s="33"/>
      <c r="Y57" s="33"/>
      <c r="AB57" s="12"/>
    </row>
    <row r="58" spans="1:28" s="5" customFormat="1" ht="19.5">
      <c r="A58" s="33">
        <v>22</v>
      </c>
      <c r="B58" s="68" t="s">
        <v>104</v>
      </c>
      <c r="E58" s="105">
        <v>108.75</v>
      </c>
      <c r="F58" s="50"/>
      <c r="G58" s="50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109"/>
      <c r="T58" s="109"/>
      <c r="U58" s="109"/>
      <c r="V58" s="109"/>
      <c r="W58" s="109"/>
      <c r="X58" s="33"/>
      <c r="Y58" s="33"/>
      <c r="AB58" s="12"/>
    </row>
    <row r="59" spans="1:28" s="5" customFormat="1" ht="19.5">
      <c r="A59" s="5">
        <v>23</v>
      </c>
      <c r="B59" s="32" t="s">
        <v>106</v>
      </c>
      <c r="C59" s="33"/>
      <c r="E59" s="83">
        <v>107.74</v>
      </c>
      <c r="F59" s="50"/>
      <c r="G59" s="50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109"/>
      <c r="T59" s="109"/>
      <c r="U59" s="109"/>
      <c r="V59" s="109"/>
      <c r="W59" s="109"/>
      <c r="X59" s="33"/>
      <c r="Y59" s="33"/>
      <c r="AB59" s="12"/>
    </row>
    <row r="60" spans="1:28" s="5" customFormat="1" ht="19.5">
      <c r="A60" s="109">
        <v>24</v>
      </c>
      <c r="B60" s="32" t="s">
        <v>52</v>
      </c>
      <c r="C60" s="33"/>
      <c r="D60" s="109"/>
      <c r="E60" s="82">
        <v>93.15</v>
      </c>
      <c r="F60" s="109"/>
      <c r="G60" s="109"/>
      <c r="H60" s="109"/>
      <c r="I60" s="33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33"/>
      <c r="Y60" s="33"/>
      <c r="AB60" s="12"/>
    </row>
    <row r="61" spans="1:5" ht="19.5">
      <c r="A61" s="109">
        <v>25</v>
      </c>
      <c r="B61" s="32" t="s">
        <v>117</v>
      </c>
      <c r="D61" s="5"/>
      <c r="E61" s="82">
        <v>83.66</v>
      </c>
    </row>
    <row r="62" spans="1:5" ht="19.5">
      <c r="A62" s="33">
        <v>26</v>
      </c>
      <c r="B62" s="68" t="s">
        <v>84</v>
      </c>
      <c r="D62" s="5"/>
      <c r="E62" s="105">
        <v>73.67</v>
      </c>
    </row>
    <row r="63" spans="1:5" ht="19.5">
      <c r="A63" s="109">
        <v>27</v>
      </c>
      <c r="B63" s="32" t="s">
        <v>103</v>
      </c>
      <c r="D63" s="5"/>
      <c r="E63" s="82">
        <v>70.03</v>
      </c>
    </row>
    <row r="64" spans="1:5" ht="19.5">
      <c r="A64" s="109">
        <v>28</v>
      </c>
      <c r="B64" s="32" t="s">
        <v>75</v>
      </c>
      <c r="E64" s="82">
        <v>67.51</v>
      </c>
    </row>
    <row r="65" spans="1:5" ht="19.5" customHeight="1">
      <c r="A65" s="109">
        <v>29</v>
      </c>
      <c r="B65" s="68" t="s">
        <v>1</v>
      </c>
      <c r="D65" s="5"/>
      <c r="E65" s="105">
        <v>48.1</v>
      </c>
    </row>
    <row r="66" spans="1:5" ht="19.5">
      <c r="A66" s="109">
        <v>30</v>
      </c>
      <c r="B66" s="68" t="s">
        <v>105</v>
      </c>
      <c r="E66" s="105">
        <v>36.29</v>
      </c>
    </row>
  </sheetData>
  <printOptions/>
  <pageMargins left="0.75" right="0.75" top="0.38" bottom="0.25" header="0.12" footer="0.11"/>
  <pageSetup horizontalDpi="300" verticalDpi="300" orientation="landscape" scale="45" r:id="rId1"/>
  <headerFooter alignWithMargins="0">
    <oddHeader>&amp;C&amp;"Comic Sans MS,Bold Italic"&amp;14 2003 SPORTSMEN BASSMATERS 
"MR. BASS  POINT  STATISTICS"
&amp;"MS Sans Serif,Bold Italic"
</oddHeader>
    <oddFooter>&amp;R&amp;"Comic Sans MS,Bold Italic"Page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7"/>
  <sheetViews>
    <sheetView zoomScale="75" zoomScaleNormal="75" workbookViewId="0" topLeftCell="N1">
      <selection activeCell="U38" sqref="U38"/>
    </sheetView>
  </sheetViews>
  <sheetFormatPr defaultColWidth="9.140625" defaultRowHeight="12.75"/>
  <cols>
    <col min="1" max="1" width="20.140625" style="8" customWidth="1"/>
    <col min="2" max="2" width="10.00390625" style="0" customWidth="1"/>
    <col min="3" max="3" width="5.7109375" style="0" customWidth="1"/>
    <col min="5" max="5" width="20.140625" style="8" customWidth="1"/>
    <col min="6" max="6" width="10.00390625" style="0" customWidth="1"/>
    <col min="7" max="7" width="5.7109375" style="0" customWidth="1"/>
    <col min="8" max="8" width="9.140625" style="8" customWidth="1"/>
    <col min="9" max="9" width="20.140625" style="8" customWidth="1"/>
    <col min="10" max="10" width="10.00390625" style="0" customWidth="1"/>
    <col min="11" max="11" width="5.7109375" style="0" customWidth="1"/>
    <col min="12" max="12" width="9.140625" style="14" customWidth="1"/>
    <col min="13" max="13" width="20.140625" style="8" customWidth="1"/>
    <col min="14" max="14" width="10.00390625" style="0" customWidth="1"/>
    <col min="15" max="15" width="5.7109375" style="0" customWidth="1"/>
    <col min="16" max="16" width="9.140625" style="8" customWidth="1"/>
    <col min="17" max="17" width="20.140625" style="8" customWidth="1"/>
    <col min="18" max="18" width="10.00390625" style="0" customWidth="1"/>
    <col min="19" max="19" width="5.7109375" style="0" customWidth="1"/>
    <col min="21" max="21" width="20.140625" style="8" customWidth="1"/>
    <col min="22" max="22" width="10.00390625" style="0" customWidth="1"/>
    <col min="23" max="23" width="5.7109375" style="0" customWidth="1"/>
  </cols>
  <sheetData>
    <row r="1" spans="1:24" ht="20.25" thickBot="1">
      <c r="A1" s="323" t="s">
        <v>119</v>
      </c>
      <c r="B1" s="258"/>
      <c r="C1" s="259"/>
      <c r="D1" s="21"/>
      <c r="E1" s="323" t="s">
        <v>120</v>
      </c>
      <c r="F1" s="340"/>
      <c r="G1" s="259"/>
      <c r="H1" s="22"/>
      <c r="I1" s="323" t="s">
        <v>121</v>
      </c>
      <c r="J1" s="258"/>
      <c r="K1" s="259"/>
      <c r="L1" s="23"/>
      <c r="M1" s="323" t="s">
        <v>122</v>
      </c>
      <c r="N1" s="340"/>
      <c r="O1" s="259"/>
      <c r="P1" s="24"/>
      <c r="Q1" s="323" t="s">
        <v>123</v>
      </c>
      <c r="R1" s="340"/>
      <c r="S1" s="259"/>
      <c r="T1" s="5"/>
      <c r="U1" s="323" t="s">
        <v>138</v>
      </c>
      <c r="V1" s="258"/>
      <c r="W1" s="259"/>
      <c r="X1" s="3"/>
    </row>
    <row r="2" spans="1:23" ht="18" customHeight="1" thickBot="1">
      <c r="A2" s="273" t="s">
        <v>33</v>
      </c>
      <c r="B2" s="274">
        <v>12.48</v>
      </c>
      <c r="C2" s="275">
        <v>5</v>
      </c>
      <c r="D2" s="109"/>
      <c r="E2" s="207" t="s">
        <v>6</v>
      </c>
      <c r="F2" s="260">
        <v>14.16</v>
      </c>
      <c r="G2" s="276">
        <v>5</v>
      </c>
      <c r="H2" s="111"/>
      <c r="I2" s="207" t="s">
        <v>129</v>
      </c>
      <c r="J2" s="260">
        <v>14.97</v>
      </c>
      <c r="K2" s="276">
        <v>5</v>
      </c>
      <c r="L2" s="112"/>
      <c r="M2" s="207" t="s">
        <v>67</v>
      </c>
      <c r="N2" s="260">
        <v>15.26</v>
      </c>
      <c r="O2" s="276">
        <v>5</v>
      </c>
      <c r="P2" s="111"/>
      <c r="Q2" s="207" t="s">
        <v>51</v>
      </c>
      <c r="R2" s="260">
        <v>20.5</v>
      </c>
      <c r="S2" s="276">
        <v>5</v>
      </c>
      <c r="T2" s="109"/>
      <c r="U2" s="207" t="s">
        <v>67</v>
      </c>
      <c r="V2" s="260">
        <v>12.31</v>
      </c>
      <c r="W2" s="276">
        <v>5</v>
      </c>
    </row>
    <row r="3" spans="1:24" s="3" customFormat="1" ht="19.5">
      <c r="A3" s="143" t="s">
        <v>67</v>
      </c>
      <c r="B3" s="144">
        <v>12.01</v>
      </c>
      <c r="C3" s="261">
        <v>5</v>
      </c>
      <c r="D3" s="36"/>
      <c r="E3" s="143" t="s">
        <v>50</v>
      </c>
      <c r="F3" s="186">
        <v>13.99</v>
      </c>
      <c r="G3" s="261">
        <v>5</v>
      </c>
      <c r="H3" s="36"/>
      <c r="I3" s="143" t="s">
        <v>108</v>
      </c>
      <c r="J3" s="186">
        <v>13.72</v>
      </c>
      <c r="K3" s="261">
        <v>5</v>
      </c>
      <c r="L3" s="38"/>
      <c r="M3" s="143" t="s">
        <v>34</v>
      </c>
      <c r="N3" s="186">
        <v>12.83</v>
      </c>
      <c r="O3" s="261">
        <v>5</v>
      </c>
      <c r="P3" s="36"/>
      <c r="Q3" s="143" t="s">
        <v>130</v>
      </c>
      <c r="R3" s="186">
        <v>15.98</v>
      </c>
      <c r="S3" s="261">
        <v>5</v>
      </c>
      <c r="T3" s="50"/>
      <c r="U3" s="143" t="s">
        <v>118</v>
      </c>
      <c r="V3" s="186">
        <v>10.88</v>
      </c>
      <c r="W3" s="261">
        <v>5</v>
      </c>
      <c r="X3"/>
    </row>
    <row r="4" spans="1:24" s="3" customFormat="1" ht="19.5">
      <c r="A4" s="133" t="s">
        <v>6</v>
      </c>
      <c r="B4" s="135">
        <v>11.62</v>
      </c>
      <c r="C4" s="262">
        <v>5</v>
      </c>
      <c r="D4" s="36"/>
      <c r="E4" s="133" t="s">
        <v>51</v>
      </c>
      <c r="F4" s="135">
        <v>13.78</v>
      </c>
      <c r="G4" s="262">
        <v>5</v>
      </c>
      <c r="H4" s="36"/>
      <c r="I4" s="133" t="s">
        <v>34</v>
      </c>
      <c r="J4" s="135">
        <v>13.07</v>
      </c>
      <c r="K4" s="262">
        <v>5</v>
      </c>
      <c r="L4" s="38"/>
      <c r="M4" s="133" t="s">
        <v>51</v>
      </c>
      <c r="N4" s="135">
        <v>10.64</v>
      </c>
      <c r="O4" s="262">
        <v>5</v>
      </c>
      <c r="P4" s="36"/>
      <c r="Q4" s="133" t="s">
        <v>3</v>
      </c>
      <c r="R4" s="135">
        <v>15.33</v>
      </c>
      <c r="S4" s="262">
        <v>5</v>
      </c>
      <c r="T4" s="50"/>
      <c r="U4" s="133" t="s">
        <v>51</v>
      </c>
      <c r="V4" s="135">
        <v>10.67</v>
      </c>
      <c r="W4" s="262">
        <v>5</v>
      </c>
      <c r="X4"/>
    </row>
    <row r="5" spans="1:24" s="3" customFormat="1" ht="19.5">
      <c r="A5" s="133" t="s">
        <v>52</v>
      </c>
      <c r="B5" s="136">
        <v>10.89</v>
      </c>
      <c r="C5" s="261">
        <v>5</v>
      </c>
      <c r="D5" s="36"/>
      <c r="E5" s="133" t="s">
        <v>32</v>
      </c>
      <c r="F5" s="135">
        <v>13.03</v>
      </c>
      <c r="G5" s="262">
        <v>5</v>
      </c>
      <c r="H5" s="36"/>
      <c r="I5" s="133" t="s">
        <v>104</v>
      </c>
      <c r="J5" s="135">
        <v>12.07</v>
      </c>
      <c r="K5" s="262">
        <v>5</v>
      </c>
      <c r="L5" s="38"/>
      <c r="M5" s="133" t="s">
        <v>5</v>
      </c>
      <c r="N5" s="135">
        <v>9.67</v>
      </c>
      <c r="O5" s="262">
        <v>5</v>
      </c>
      <c r="P5" s="36"/>
      <c r="Q5" s="133" t="s">
        <v>34</v>
      </c>
      <c r="R5" s="135">
        <v>14.9</v>
      </c>
      <c r="S5" s="262">
        <v>5</v>
      </c>
      <c r="T5" s="50"/>
      <c r="U5" s="133" t="s">
        <v>35</v>
      </c>
      <c r="V5" s="135">
        <v>10.15</v>
      </c>
      <c r="W5" s="262">
        <v>5</v>
      </c>
      <c r="X5"/>
    </row>
    <row r="6" spans="1:23" ht="19.5">
      <c r="A6" s="133" t="s">
        <v>5</v>
      </c>
      <c r="B6" s="136">
        <v>10.4</v>
      </c>
      <c r="C6" s="262">
        <v>5</v>
      </c>
      <c r="D6" s="36"/>
      <c r="E6" s="133" t="s">
        <v>5</v>
      </c>
      <c r="F6" s="136">
        <v>12.65</v>
      </c>
      <c r="G6" s="261">
        <v>5</v>
      </c>
      <c r="H6" s="36"/>
      <c r="I6" s="133" t="s">
        <v>106</v>
      </c>
      <c r="J6" s="136">
        <v>11.58</v>
      </c>
      <c r="K6" s="261">
        <v>5</v>
      </c>
      <c r="L6" s="38"/>
      <c r="M6" s="133" t="s">
        <v>118</v>
      </c>
      <c r="N6" s="136">
        <v>8.75</v>
      </c>
      <c r="O6" s="261">
        <v>5</v>
      </c>
      <c r="P6" s="36"/>
      <c r="Q6" s="133" t="s">
        <v>4</v>
      </c>
      <c r="R6" s="136">
        <v>14.48</v>
      </c>
      <c r="S6" s="261">
        <v>5</v>
      </c>
      <c r="T6" s="50"/>
      <c r="U6" s="133" t="s">
        <v>6</v>
      </c>
      <c r="V6" s="136">
        <v>9.36</v>
      </c>
      <c r="W6" s="261">
        <v>5</v>
      </c>
    </row>
    <row r="7" spans="1:23" ht="19.5">
      <c r="A7" s="133" t="s">
        <v>51</v>
      </c>
      <c r="B7" s="134">
        <v>10.3</v>
      </c>
      <c r="C7" s="262">
        <v>5</v>
      </c>
      <c r="D7" s="36"/>
      <c r="E7" s="133" t="s">
        <v>108</v>
      </c>
      <c r="F7" s="136">
        <v>11.4</v>
      </c>
      <c r="G7" s="262">
        <v>5</v>
      </c>
      <c r="H7" s="36"/>
      <c r="I7" s="133" t="s">
        <v>67</v>
      </c>
      <c r="J7" s="136">
        <v>10.86</v>
      </c>
      <c r="K7" s="262">
        <v>5</v>
      </c>
      <c r="L7" s="38"/>
      <c r="M7" s="133" t="s">
        <v>75</v>
      </c>
      <c r="N7" s="136">
        <v>8.43</v>
      </c>
      <c r="O7" s="262">
        <v>5</v>
      </c>
      <c r="P7" s="36"/>
      <c r="Q7" s="133" t="s">
        <v>2</v>
      </c>
      <c r="R7" s="136">
        <v>13.16</v>
      </c>
      <c r="S7" s="262">
        <v>5</v>
      </c>
      <c r="T7" s="33"/>
      <c r="U7" s="133" t="s">
        <v>34</v>
      </c>
      <c r="V7" s="136">
        <v>8.09</v>
      </c>
      <c r="W7" s="262">
        <v>5</v>
      </c>
    </row>
    <row r="8" spans="1:23" ht="19.5">
      <c r="A8" s="133" t="s">
        <v>34</v>
      </c>
      <c r="B8" s="136">
        <v>10.3</v>
      </c>
      <c r="C8" s="262">
        <v>5</v>
      </c>
      <c r="D8" s="36"/>
      <c r="E8" s="133" t="s">
        <v>35</v>
      </c>
      <c r="F8" s="134">
        <v>9.15</v>
      </c>
      <c r="G8" s="262">
        <v>5</v>
      </c>
      <c r="H8" s="36"/>
      <c r="I8" s="133" t="s">
        <v>2</v>
      </c>
      <c r="J8" s="134">
        <v>10.07</v>
      </c>
      <c r="K8" s="262">
        <v>5</v>
      </c>
      <c r="L8" s="38"/>
      <c r="M8" s="133" t="s">
        <v>35</v>
      </c>
      <c r="N8" s="134">
        <v>8.21</v>
      </c>
      <c r="O8" s="262">
        <v>5</v>
      </c>
      <c r="P8" s="36"/>
      <c r="Q8" s="133" t="s">
        <v>131</v>
      </c>
      <c r="R8" s="134">
        <v>10.71</v>
      </c>
      <c r="S8" s="262">
        <v>5</v>
      </c>
      <c r="T8" s="33"/>
      <c r="U8" s="133" t="s">
        <v>117</v>
      </c>
      <c r="V8" s="134">
        <v>7.95</v>
      </c>
      <c r="W8" s="262">
        <v>5</v>
      </c>
    </row>
    <row r="9" spans="1:23" ht="19.5">
      <c r="A9" s="133" t="s">
        <v>1</v>
      </c>
      <c r="B9" s="136">
        <v>10.05</v>
      </c>
      <c r="C9" s="262">
        <v>5</v>
      </c>
      <c r="D9" s="36"/>
      <c r="E9" s="133" t="s">
        <v>67</v>
      </c>
      <c r="F9" s="136">
        <v>9.13</v>
      </c>
      <c r="G9" s="262">
        <v>5</v>
      </c>
      <c r="H9" s="36"/>
      <c r="I9" s="133" t="s">
        <v>131</v>
      </c>
      <c r="J9" s="136">
        <v>8.38</v>
      </c>
      <c r="K9" s="262">
        <v>5</v>
      </c>
      <c r="L9" s="38"/>
      <c r="M9" s="133" t="s">
        <v>4</v>
      </c>
      <c r="N9" s="136">
        <v>8.15</v>
      </c>
      <c r="O9" s="262">
        <v>5</v>
      </c>
      <c r="P9" s="36"/>
      <c r="Q9" s="133" t="s">
        <v>118</v>
      </c>
      <c r="R9" s="136">
        <v>10.25</v>
      </c>
      <c r="S9" s="262">
        <v>5</v>
      </c>
      <c r="T9" s="33"/>
      <c r="U9" s="133" t="s">
        <v>3</v>
      </c>
      <c r="V9" s="136">
        <v>7.63</v>
      </c>
      <c r="W9" s="262">
        <v>4</v>
      </c>
    </row>
    <row r="10" spans="1:23" ht="19.5">
      <c r="A10" s="133" t="s">
        <v>118</v>
      </c>
      <c r="B10" s="136">
        <v>10.01</v>
      </c>
      <c r="C10" s="262">
        <v>5</v>
      </c>
      <c r="D10" s="36"/>
      <c r="E10" s="133" t="s">
        <v>4</v>
      </c>
      <c r="F10" s="136">
        <v>8.94</v>
      </c>
      <c r="G10" s="262">
        <v>5</v>
      </c>
      <c r="H10" s="70"/>
      <c r="I10" s="133" t="s">
        <v>4</v>
      </c>
      <c r="J10" s="136">
        <v>8.26</v>
      </c>
      <c r="K10" s="262">
        <v>5</v>
      </c>
      <c r="L10" s="38"/>
      <c r="M10" s="133" t="s">
        <v>105</v>
      </c>
      <c r="N10" s="136">
        <v>7.83</v>
      </c>
      <c r="O10" s="262">
        <v>5</v>
      </c>
      <c r="P10" s="38"/>
      <c r="Q10" s="133" t="s">
        <v>35</v>
      </c>
      <c r="R10" s="136">
        <v>10.14</v>
      </c>
      <c r="S10" s="262">
        <v>5</v>
      </c>
      <c r="T10" s="33"/>
      <c r="U10" s="133" t="s">
        <v>105</v>
      </c>
      <c r="V10" s="136">
        <v>7.31</v>
      </c>
      <c r="W10" s="262">
        <v>5</v>
      </c>
    </row>
    <row r="11" spans="1:23" ht="19.5">
      <c r="A11" s="133" t="s">
        <v>3</v>
      </c>
      <c r="B11" s="136">
        <v>9.96</v>
      </c>
      <c r="C11" s="262">
        <v>5</v>
      </c>
      <c r="D11" s="36"/>
      <c r="E11" s="133" t="s">
        <v>1</v>
      </c>
      <c r="F11" s="136">
        <v>8.05</v>
      </c>
      <c r="G11" s="262">
        <v>4</v>
      </c>
      <c r="H11" s="36"/>
      <c r="I11" s="133" t="s">
        <v>118</v>
      </c>
      <c r="J11" s="136">
        <v>8.21</v>
      </c>
      <c r="K11" s="262">
        <v>4</v>
      </c>
      <c r="L11" s="38"/>
      <c r="M11" s="133" t="s">
        <v>33</v>
      </c>
      <c r="N11" s="136">
        <v>7.83</v>
      </c>
      <c r="O11" s="262">
        <v>5</v>
      </c>
      <c r="P11" s="36"/>
      <c r="Q11" s="133" t="s">
        <v>67</v>
      </c>
      <c r="R11" s="136">
        <v>9.4</v>
      </c>
      <c r="S11" s="262">
        <v>5</v>
      </c>
      <c r="T11" s="33"/>
      <c r="U11" s="133" t="s">
        <v>5</v>
      </c>
      <c r="V11" s="136">
        <v>6.9</v>
      </c>
      <c r="W11" s="262">
        <v>3</v>
      </c>
    </row>
    <row r="12" spans="1:23" ht="19.5">
      <c r="A12" s="133" t="s">
        <v>130</v>
      </c>
      <c r="B12" s="136">
        <v>9.8</v>
      </c>
      <c r="C12" s="262">
        <v>5</v>
      </c>
      <c r="D12" s="36"/>
      <c r="E12" s="133" t="s">
        <v>34</v>
      </c>
      <c r="F12" s="136">
        <v>7.71</v>
      </c>
      <c r="G12" s="262">
        <v>5</v>
      </c>
      <c r="H12" s="36"/>
      <c r="I12" s="133" t="s">
        <v>6</v>
      </c>
      <c r="J12" s="136">
        <v>8.05</v>
      </c>
      <c r="K12" s="262">
        <v>5</v>
      </c>
      <c r="L12" s="38"/>
      <c r="M12" s="133" t="s">
        <v>32</v>
      </c>
      <c r="N12" s="136">
        <v>7.73</v>
      </c>
      <c r="O12" s="262">
        <v>5</v>
      </c>
      <c r="P12" s="36"/>
      <c r="Q12" s="133" t="s">
        <v>84</v>
      </c>
      <c r="R12" s="136">
        <v>7.78</v>
      </c>
      <c r="S12" s="262">
        <v>2</v>
      </c>
      <c r="T12" s="33"/>
      <c r="U12" s="133" t="s">
        <v>87</v>
      </c>
      <c r="V12" s="136">
        <v>6.79</v>
      </c>
      <c r="W12" s="262">
        <v>4</v>
      </c>
    </row>
    <row r="13" spans="1:23" ht="19.5">
      <c r="A13" s="133" t="s">
        <v>35</v>
      </c>
      <c r="B13" s="136">
        <v>9.3</v>
      </c>
      <c r="C13" s="262">
        <v>5</v>
      </c>
      <c r="D13" s="36"/>
      <c r="E13" s="133" t="s">
        <v>0</v>
      </c>
      <c r="F13" s="136">
        <v>7.28</v>
      </c>
      <c r="G13" s="262">
        <v>5</v>
      </c>
      <c r="H13" s="36"/>
      <c r="I13" s="133" t="s">
        <v>51</v>
      </c>
      <c r="J13" s="136">
        <v>8.04</v>
      </c>
      <c r="K13" s="262">
        <v>4</v>
      </c>
      <c r="L13" s="38"/>
      <c r="M13" s="133" t="s">
        <v>50</v>
      </c>
      <c r="N13" s="136">
        <v>7.66</v>
      </c>
      <c r="O13" s="262">
        <v>5</v>
      </c>
      <c r="P13" s="36"/>
      <c r="Q13" s="133" t="s">
        <v>32</v>
      </c>
      <c r="R13" s="136">
        <v>6.04</v>
      </c>
      <c r="S13" s="262">
        <v>2</v>
      </c>
      <c r="T13" s="33"/>
      <c r="U13" s="133" t="s">
        <v>0</v>
      </c>
      <c r="V13" s="136">
        <v>6.53</v>
      </c>
      <c r="W13" s="262">
        <v>5</v>
      </c>
    </row>
    <row r="14" spans="1:23" ht="19.5">
      <c r="A14" s="133" t="s">
        <v>106</v>
      </c>
      <c r="B14" s="135">
        <v>8.4</v>
      </c>
      <c r="C14" s="261">
        <v>5</v>
      </c>
      <c r="D14" s="36"/>
      <c r="E14" s="133" t="s">
        <v>118</v>
      </c>
      <c r="F14" s="136">
        <v>7.18</v>
      </c>
      <c r="G14" s="262">
        <v>4</v>
      </c>
      <c r="H14" s="36"/>
      <c r="I14" s="133" t="s">
        <v>0</v>
      </c>
      <c r="J14" s="136">
        <v>7.87</v>
      </c>
      <c r="K14" s="262">
        <v>5</v>
      </c>
      <c r="L14" s="38"/>
      <c r="M14" s="133" t="s">
        <v>86</v>
      </c>
      <c r="N14" s="136">
        <v>7.46</v>
      </c>
      <c r="O14" s="262">
        <v>5</v>
      </c>
      <c r="P14" s="36"/>
      <c r="Q14" s="133" t="s">
        <v>6</v>
      </c>
      <c r="R14" s="136">
        <v>5.11</v>
      </c>
      <c r="S14" s="262">
        <v>2</v>
      </c>
      <c r="T14" s="33"/>
      <c r="U14" s="133" t="s">
        <v>50</v>
      </c>
      <c r="V14" s="136">
        <v>5.87</v>
      </c>
      <c r="W14" s="262">
        <v>4</v>
      </c>
    </row>
    <row r="15" spans="1:23" ht="19.5">
      <c r="A15" s="133" t="s">
        <v>4</v>
      </c>
      <c r="B15" s="136">
        <v>7.55</v>
      </c>
      <c r="C15" s="262">
        <v>5</v>
      </c>
      <c r="D15" s="36"/>
      <c r="E15" s="133" t="s">
        <v>130</v>
      </c>
      <c r="F15" s="135">
        <v>6.57</v>
      </c>
      <c r="G15" s="261">
        <v>5</v>
      </c>
      <c r="H15" s="36"/>
      <c r="I15" s="133" t="s">
        <v>35</v>
      </c>
      <c r="J15" s="135">
        <v>7.78</v>
      </c>
      <c r="K15" s="261">
        <v>4</v>
      </c>
      <c r="L15" s="38"/>
      <c r="M15" s="133" t="s">
        <v>131</v>
      </c>
      <c r="N15" s="135">
        <v>7.24</v>
      </c>
      <c r="O15" s="261">
        <v>5</v>
      </c>
      <c r="P15" s="36"/>
      <c r="Q15" s="133" t="s">
        <v>5</v>
      </c>
      <c r="R15" s="135">
        <v>4.32</v>
      </c>
      <c r="S15" s="261">
        <v>2</v>
      </c>
      <c r="T15" s="33"/>
      <c r="U15" s="133" t="s">
        <v>84</v>
      </c>
      <c r="V15" s="135">
        <v>5.67</v>
      </c>
      <c r="W15" s="261">
        <v>4</v>
      </c>
    </row>
    <row r="16" spans="1:23" ht="19.5">
      <c r="A16" s="137" t="s">
        <v>131</v>
      </c>
      <c r="B16" s="136">
        <v>7.37</v>
      </c>
      <c r="C16" s="262">
        <v>5</v>
      </c>
      <c r="D16" s="36"/>
      <c r="E16" s="133" t="s">
        <v>131</v>
      </c>
      <c r="F16" s="136">
        <v>6.49</v>
      </c>
      <c r="G16" s="262">
        <v>5</v>
      </c>
      <c r="H16" s="36"/>
      <c r="I16" s="133" t="s">
        <v>130</v>
      </c>
      <c r="J16" s="136">
        <v>7.02</v>
      </c>
      <c r="K16" s="262">
        <v>5</v>
      </c>
      <c r="L16" s="38"/>
      <c r="M16" s="133" t="s">
        <v>108</v>
      </c>
      <c r="N16" s="136">
        <v>7.04</v>
      </c>
      <c r="O16" s="262">
        <v>5</v>
      </c>
      <c r="P16" s="36"/>
      <c r="Q16" s="133" t="s">
        <v>106</v>
      </c>
      <c r="R16" s="136">
        <v>4.13</v>
      </c>
      <c r="S16" s="262">
        <v>2</v>
      </c>
      <c r="T16" s="33"/>
      <c r="U16" s="133" t="s">
        <v>130</v>
      </c>
      <c r="V16" s="136">
        <v>5.4</v>
      </c>
      <c r="W16" s="262">
        <v>3</v>
      </c>
    </row>
    <row r="17" spans="1:23" ht="19.5">
      <c r="A17" s="133" t="s">
        <v>57</v>
      </c>
      <c r="B17" s="136">
        <v>6.95</v>
      </c>
      <c r="C17" s="262">
        <v>4</v>
      </c>
      <c r="D17" s="36"/>
      <c r="E17" s="137" t="s">
        <v>104</v>
      </c>
      <c r="F17" s="136">
        <v>6.21</v>
      </c>
      <c r="G17" s="262">
        <v>4</v>
      </c>
      <c r="H17" s="36"/>
      <c r="I17" s="137" t="s">
        <v>3</v>
      </c>
      <c r="J17" s="136">
        <v>6.84</v>
      </c>
      <c r="K17" s="262">
        <v>5</v>
      </c>
      <c r="L17" s="38"/>
      <c r="M17" s="137" t="s">
        <v>0</v>
      </c>
      <c r="N17" s="136">
        <v>6.86</v>
      </c>
      <c r="O17" s="262">
        <v>5</v>
      </c>
      <c r="P17" s="36"/>
      <c r="Q17" s="137" t="s">
        <v>33</v>
      </c>
      <c r="R17" s="136">
        <v>4.07</v>
      </c>
      <c r="S17" s="262">
        <v>2</v>
      </c>
      <c r="T17" s="33"/>
      <c r="U17" s="137" t="s">
        <v>4</v>
      </c>
      <c r="V17" s="136">
        <v>5.29</v>
      </c>
      <c r="W17" s="262">
        <v>4</v>
      </c>
    </row>
    <row r="18" spans="1:23" ht="19.5">
      <c r="A18" s="133" t="s">
        <v>2</v>
      </c>
      <c r="B18" s="136">
        <v>5.7</v>
      </c>
      <c r="C18" s="262">
        <v>4</v>
      </c>
      <c r="D18" s="36"/>
      <c r="E18" s="133" t="s">
        <v>33</v>
      </c>
      <c r="F18" s="136">
        <v>4.8</v>
      </c>
      <c r="G18" s="262">
        <v>3</v>
      </c>
      <c r="H18" s="36"/>
      <c r="I18" s="133" t="s">
        <v>52</v>
      </c>
      <c r="J18" s="136">
        <v>6.59</v>
      </c>
      <c r="K18" s="262">
        <v>5</v>
      </c>
      <c r="L18" s="38"/>
      <c r="M18" s="137" t="s">
        <v>104</v>
      </c>
      <c r="N18" s="383">
        <v>6.65</v>
      </c>
      <c r="O18" s="384">
        <v>4</v>
      </c>
      <c r="P18" s="36"/>
      <c r="Q18" s="133" t="s">
        <v>50</v>
      </c>
      <c r="R18" s="136">
        <v>3.47</v>
      </c>
      <c r="S18" s="262">
        <v>2</v>
      </c>
      <c r="T18" s="33"/>
      <c r="U18" s="133" t="s">
        <v>106</v>
      </c>
      <c r="V18" s="136">
        <v>5.03</v>
      </c>
      <c r="W18" s="262">
        <v>3</v>
      </c>
    </row>
    <row r="19" spans="1:23" ht="19.5">
      <c r="A19" s="133" t="s">
        <v>117</v>
      </c>
      <c r="B19" s="136">
        <v>5.63</v>
      </c>
      <c r="C19" s="262">
        <v>3</v>
      </c>
      <c r="D19" s="36"/>
      <c r="E19" s="133" t="s">
        <v>52</v>
      </c>
      <c r="F19" s="136">
        <v>4.27</v>
      </c>
      <c r="G19" s="262">
        <v>3</v>
      </c>
      <c r="H19" s="36"/>
      <c r="I19" s="133" t="s">
        <v>57</v>
      </c>
      <c r="J19" s="136">
        <v>6.13</v>
      </c>
      <c r="K19" s="262">
        <v>4</v>
      </c>
      <c r="L19" s="38"/>
      <c r="M19" s="133" t="s">
        <v>106</v>
      </c>
      <c r="N19" s="136">
        <v>6.6</v>
      </c>
      <c r="O19" s="262">
        <v>5</v>
      </c>
      <c r="P19" s="36"/>
      <c r="Q19" s="133" t="s">
        <v>104</v>
      </c>
      <c r="R19" s="136">
        <v>3.45</v>
      </c>
      <c r="S19" s="262">
        <v>1</v>
      </c>
      <c r="T19" s="33"/>
      <c r="U19" s="133" t="s">
        <v>108</v>
      </c>
      <c r="V19" s="136">
        <v>4.99</v>
      </c>
      <c r="W19" s="262">
        <v>3</v>
      </c>
    </row>
    <row r="20" spans="1:23" ht="19.5">
      <c r="A20" s="133" t="s">
        <v>87</v>
      </c>
      <c r="B20" s="136">
        <v>5.1</v>
      </c>
      <c r="C20" s="262">
        <v>4</v>
      </c>
      <c r="D20" s="36"/>
      <c r="E20" s="133" t="s">
        <v>75</v>
      </c>
      <c r="F20" s="136">
        <v>3.18</v>
      </c>
      <c r="G20" s="262">
        <v>1</v>
      </c>
      <c r="H20" s="35"/>
      <c r="I20" s="133" t="s">
        <v>5</v>
      </c>
      <c r="J20" s="136">
        <v>5.76</v>
      </c>
      <c r="K20" s="262">
        <v>4</v>
      </c>
      <c r="L20" s="35"/>
      <c r="M20" s="133" t="s">
        <v>3</v>
      </c>
      <c r="N20" s="136">
        <v>5.94</v>
      </c>
      <c r="O20" s="262">
        <v>5</v>
      </c>
      <c r="P20" s="38"/>
      <c r="Q20" s="133" t="s">
        <v>52</v>
      </c>
      <c r="R20" s="136">
        <v>3.15</v>
      </c>
      <c r="S20" s="262">
        <v>1</v>
      </c>
      <c r="T20" s="33"/>
      <c r="U20" s="133" t="s">
        <v>32</v>
      </c>
      <c r="V20" s="136">
        <v>4.34</v>
      </c>
      <c r="W20" s="262">
        <v>3</v>
      </c>
    </row>
    <row r="21" spans="1:23" ht="19.5">
      <c r="A21" s="133" t="s">
        <v>86</v>
      </c>
      <c r="B21" s="136">
        <v>5.06</v>
      </c>
      <c r="C21" s="262">
        <v>4</v>
      </c>
      <c r="D21" s="36"/>
      <c r="E21" s="133" t="s">
        <v>86</v>
      </c>
      <c r="F21" s="136">
        <v>2.45</v>
      </c>
      <c r="G21" s="262">
        <v>1</v>
      </c>
      <c r="H21" s="35"/>
      <c r="I21" s="133" t="s">
        <v>86</v>
      </c>
      <c r="J21" s="136">
        <v>4.93</v>
      </c>
      <c r="K21" s="262">
        <v>4</v>
      </c>
      <c r="L21" s="35"/>
      <c r="M21" s="133" t="s">
        <v>130</v>
      </c>
      <c r="N21" s="136">
        <v>5.77</v>
      </c>
      <c r="O21" s="262">
        <v>4</v>
      </c>
      <c r="P21" s="38"/>
      <c r="Q21" s="133" t="s">
        <v>108</v>
      </c>
      <c r="R21" s="136">
        <v>2.93</v>
      </c>
      <c r="S21" s="262">
        <v>1</v>
      </c>
      <c r="T21" s="33"/>
      <c r="U21" s="133" t="s">
        <v>52</v>
      </c>
      <c r="V21" s="136">
        <v>4.25</v>
      </c>
      <c r="W21" s="262">
        <v>2</v>
      </c>
    </row>
    <row r="22" spans="1:23" ht="19.5">
      <c r="A22" s="141" t="s">
        <v>103</v>
      </c>
      <c r="B22" s="142">
        <v>4.15</v>
      </c>
      <c r="C22" s="262">
        <v>3</v>
      </c>
      <c r="D22" s="30"/>
      <c r="E22" s="133" t="s">
        <v>129</v>
      </c>
      <c r="F22" s="136">
        <v>2.28</v>
      </c>
      <c r="G22" s="262">
        <v>1</v>
      </c>
      <c r="H22" s="4"/>
      <c r="I22" s="133" t="s">
        <v>50</v>
      </c>
      <c r="J22" s="136">
        <v>4.88</v>
      </c>
      <c r="K22" s="262">
        <v>4</v>
      </c>
      <c r="L22" s="4"/>
      <c r="M22" s="133" t="s">
        <v>57</v>
      </c>
      <c r="N22" s="136">
        <v>4.27</v>
      </c>
      <c r="O22" s="262">
        <v>3</v>
      </c>
      <c r="P22" s="31"/>
      <c r="Q22" s="133" t="s">
        <v>57</v>
      </c>
      <c r="R22" s="136">
        <v>2.7</v>
      </c>
      <c r="S22" s="262">
        <v>1</v>
      </c>
      <c r="T22" s="5"/>
      <c r="U22" s="133" t="s">
        <v>131</v>
      </c>
      <c r="V22" s="136">
        <v>3.16</v>
      </c>
      <c r="W22" s="263">
        <v>2</v>
      </c>
    </row>
    <row r="23" spans="1:23" ht="19.5">
      <c r="A23" s="245" t="s">
        <v>108</v>
      </c>
      <c r="B23" s="244">
        <v>3.6</v>
      </c>
      <c r="C23" s="262">
        <v>2</v>
      </c>
      <c r="D23" s="30"/>
      <c r="E23" s="141" t="s">
        <v>87</v>
      </c>
      <c r="F23" s="142">
        <v>1.55</v>
      </c>
      <c r="G23" s="262">
        <v>1</v>
      </c>
      <c r="H23" s="30"/>
      <c r="I23" s="141" t="s">
        <v>75</v>
      </c>
      <c r="J23" s="142">
        <v>4.71</v>
      </c>
      <c r="K23" s="262">
        <v>3</v>
      </c>
      <c r="L23" s="31"/>
      <c r="M23" s="133" t="s">
        <v>117</v>
      </c>
      <c r="N23" s="136">
        <v>3.08</v>
      </c>
      <c r="O23" s="263">
        <v>2</v>
      </c>
      <c r="P23" s="30"/>
      <c r="Q23" s="141" t="s">
        <v>0</v>
      </c>
      <c r="R23" s="142">
        <v>2.52</v>
      </c>
      <c r="S23" s="263">
        <v>1</v>
      </c>
      <c r="T23" s="5"/>
      <c r="U23" s="141" t="s">
        <v>2</v>
      </c>
      <c r="V23" s="142">
        <v>1.29</v>
      </c>
      <c r="W23" s="263">
        <v>1</v>
      </c>
    </row>
    <row r="24" spans="1:23" ht="19.5">
      <c r="A24" s="245" t="s">
        <v>104</v>
      </c>
      <c r="B24" s="244">
        <v>3.1</v>
      </c>
      <c r="C24" s="262">
        <v>2</v>
      </c>
      <c r="D24" s="20"/>
      <c r="E24" s="245" t="s">
        <v>57</v>
      </c>
      <c r="F24" s="244">
        <v>1.21</v>
      </c>
      <c r="G24" s="302">
        <v>1</v>
      </c>
      <c r="H24" s="20"/>
      <c r="I24" s="245" t="s">
        <v>103</v>
      </c>
      <c r="J24" s="244">
        <v>3.12</v>
      </c>
      <c r="K24" s="302">
        <v>2</v>
      </c>
      <c r="L24" s="7"/>
      <c r="M24" s="141" t="s">
        <v>103</v>
      </c>
      <c r="N24" s="142">
        <v>2.76</v>
      </c>
      <c r="O24" s="263">
        <v>2</v>
      </c>
      <c r="P24" s="20"/>
      <c r="Q24" s="245" t="s">
        <v>87</v>
      </c>
      <c r="R24" s="244">
        <v>2.04</v>
      </c>
      <c r="S24" s="264">
        <v>1</v>
      </c>
      <c r="T24" s="15"/>
      <c r="U24" s="245" t="s">
        <v>104</v>
      </c>
      <c r="V24" s="244">
        <v>1.27</v>
      </c>
      <c r="W24" s="264">
        <v>1</v>
      </c>
    </row>
    <row r="25" spans="1:23" ht="19.5">
      <c r="A25" s="269" t="s">
        <v>129</v>
      </c>
      <c r="B25" s="270">
        <v>2.8</v>
      </c>
      <c r="C25" s="262">
        <v>2</v>
      </c>
      <c r="D25" s="20"/>
      <c r="E25" s="245" t="s">
        <v>105</v>
      </c>
      <c r="F25" s="244">
        <v>1.15</v>
      </c>
      <c r="G25" s="302">
        <v>1</v>
      </c>
      <c r="H25" s="20"/>
      <c r="I25" s="245" t="s">
        <v>87</v>
      </c>
      <c r="J25" s="244">
        <v>2.84</v>
      </c>
      <c r="K25" s="302">
        <v>2</v>
      </c>
      <c r="L25" s="7"/>
      <c r="M25" s="245" t="s">
        <v>6</v>
      </c>
      <c r="N25" s="244">
        <v>2.5</v>
      </c>
      <c r="O25" s="264">
        <v>2</v>
      </c>
      <c r="P25" s="20"/>
      <c r="Q25" s="245" t="s">
        <v>129</v>
      </c>
      <c r="R25" s="244">
        <v>1.72</v>
      </c>
      <c r="S25" s="262">
        <v>1</v>
      </c>
      <c r="T25" s="15"/>
      <c r="U25" s="245" t="s">
        <v>129</v>
      </c>
      <c r="V25" s="244">
        <v>1.2</v>
      </c>
      <c r="W25" s="264">
        <v>1</v>
      </c>
    </row>
    <row r="26" spans="1:23" ht="19.5">
      <c r="A26" s="245" t="s">
        <v>50</v>
      </c>
      <c r="B26" s="271">
        <v>2.55</v>
      </c>
      <c r="C26" s="262">
        <v>2</v>
      </c>
      <c r="D26" s="20"/>
      <c r="E26" s="245" t="s">
        <v>117</v>
      </c>
      <c r="F26" s="270">
        <v>0</v>
      </c>
      <c r="G26" s="302">
        <v>0</v>
      </c>
      <c r="H26" s="20"/>
      <c r="I26" s="245" t="s">
        <v>32</v>
      </c>
      <c r="J26" s="270">
        <v>1.46</v>
      </c>
      <c r="K26" s="302">
        <v>1</v>
      </c>
      <c r="L26" s="7"/>
      <c r="M26" s="245" t="s">
        <v>87</v>
      </c>
      <c r="N26" s="244">
        <v>1.9</v>
      </c>
      <c r="O26" s="264">
        <v>1</v>
      </c>
      <c r="P26" s="20"/>
      <c r="Q26" s="245" t="s">
        <v>75</v>
      </c>
      <c r="R26" s="270">
        <v>1.19</v>
      </c>
      <c r="S26" s="264">
        <v>1</v>
      </c>
      <c r="T26" s="15"/>
      <c r="U26" s="245" t="s">
        <v>86</v>
      </c>
      <c r="V26" s="270">
        <v>0</v>
      </c>
      <c r="W26" s="264">
        <v>0</v>
      </c>
    </row>
    <row r="27" spans="1:23" ht="19.5">
      <c r="A27" s="143" t="s">
        <v>0</v>
      </c>
      <c r="B27" s="136">
        <v>1.75</v>
      </c>
      <c r="C27" s="272">
        <v>1</v>
      </c>
      <c r="D27" s="20"/>
      <c r="E27" s="245" t="s">
        <v>2</v>
      </c>
      <c r="F27" s="244">
        <v>0</v>
      </c>
      <c r="G27" s="264">
        <v>0</v>
      </c>
      <c r="H27" s="20"/>
      <c r="I27" s="245" t="s">
        <v>33</v>
      </c>
      <c r="J27" s="244">
        <v>1.36</v>
      </c>
      <c r="K27" s="302">
        <v>1</v>
      </c>
      <c r="L27" s="7"/>
      <c r="M27" s="245" t="s">
        <v>129</v>
      </c>
      <c r="N27" s="270">
        <v>1.15</v>
      </c>
      <c r="O27" s="264">
        <v>1</v>
      </c>
      <c r="P27" s="20"/>
      <c r="Q27" s="245" t="s">
        <v>117</v>
      </c>
      <c r="R27" s="244">
        <v>0</v>
      </c>
      <c r="S27" s="262">
        <v>0</v>
      </c>
      <c r="T27" s="15"/>
      <c r="U27" s="245" t="s">
        <v>33</v>
      </c>
      <c r="V27" s="244" t="s">
        <v>132</v>
      </c>
      <c r="W27" s="264"/>
    </row>
    <row r="28" spans="1:23" ht="19.5">
      <c r="A28" s="268" t="s">
        <v>84</v>
      </c>
      <c r="B28" s="135">
        <v>1.22</v>
      </c>
      <c r="C28" s="272">
        <v>1</v>
      </c>
      <c r="D28" s="15"/>
      <c r="E28" s="133" t="s">
        <v>84</v>
      </c>
      <c r="F28" s="136" t="s">
        <v>132</v>
      </c>
      <c r="G28" s="265"/>
      <c r="H28" s="20"/>
      <c r="I28" s="133" t="s">
        <v>117</v>
      </c>
      <c r="J28" s="136">
        <v>0</v>
      </c>
      <c r="K28" s="312">
        <v>0</v>
      </c>
      <c r="L28" s="20"/>
      <c r="M28" s="133" t="s">
        <v>52</v>
      </c>
      <c r="N28" s="136" t="s">
        <v>132</v>
      </c>
      <c r="O28" s="265"/>
      <c r="P28" s="20"/>
      <c r="Q28" s="133" t="s">
        <v>105</v>
      </c>
      <c r="R28" s="136">
        <v>0</v>
      </c>
      <c r="S28" s="272">
        <v>0</v>
      </c>
      <c r="T28" s="19"/>
      <c r="U28" s="133" t="s">
        <v>75</v>
      </c>
      <c r="V28" s="136" t="s">
        <v>132</v>
      </c>
      <c r="W28" s="315"/>
    </row>
    <row r="29" spans="1:23" ht="19.5" customHeight="1">
      <c r="A29" s="268" t="s">
        <v>75</v>
      </c>
      <c r="B29" s="135" t="s">
        <v>132</v>
      </c>
      <c r="C29" s="272"/>
      <c r="D29" s="15"/>
      <c r="E29" s="137" t="s">
        <v>3</v>
      </c>
      <c r="F29" s="135" t="s">
        <v>132</v>
      </c>
      <c r="G29" s="265"/>
      <c r="I29" s="137" t="s">
        <v>1</v>
      </c>
      <c r="J29" s="135" t="s">
        <v>132</v>
      </c>
      <c r="K29" s="312"/>
      <c r="L29" s="10"/>
      <c r="M29" s="137" t="s">
        <v>1</v>
      </c>
      <c r="N29" s="135" t="s">
        <v>132</v>
      </c>
      <c r="O29" s="265"/>
      <c r="P29" s="10"/>
      <c r="Q29" s="137" t="s">
        <v>86</v>
      </c>
      <c r="R29" s="135">
        <v>0</v>
      </c>
      <c r="S29" s="272">
        <v>0</v>
      </c>
      <c r="T29" s="9"/>
      <c r="U29" s="137" t="s">
        <v>57</v>
      </c>
      <c r="V29" s="135" t="s">
        <v>132</v>
      </c>
      <c r="W29" s="315"/>
    </row>
    <row r="30" spans="1:23" ht="19.5" customHeight="1">
      <c r="A30" s="268" t="s">
        <v>32</v>
      </c>
      <c r="B30" s="135" t="s">
        <v>132</v>
      </c>
      <c r="C30" s="272"/>
      <c r="D30" s="15"/>
      <c r="E30" s="137" t="s">
        <v>106</v>
      </c>
      <c r="F30" s="135" t="s">
        <v>132</v>
      </c>
      <c r="G30" s="265"/>
      <c r="I30" s="137" t="s">
        <v>105</v>
      </c>
      <c r="J30" s="135" t="s">
        <v>132</v>
      </c>
      <c r="K30" s="312"/>
      <c r="L30" s="10"/>
      <c r="M30" s="137" t="s">
        <v>84</v>
      </c>
      <c r="N30" s="135" t="s">
        <v>132</v>
      </c>
      <c r="O30" s="265"/>
      <c r="P30" s="10"/>
      <c r="Q30" s="137" t="s">
        <v>1</v>
      </c>
      <c r="R30" s="135" t="s">
        <v>132</v>
      </c>
      <c r="S30" s="272"/>
      <c r="T30" s="9"/>
      <c r="U30" s="137" t="s">
        <v>1</v>
      </c>
      <c r="V30" s="135" t="s">
        <v>132</v>
      </c>
      <c r="W30" s="315"/>
    </row>
    <row r="31" spans="1:23" ht="19.5" customHeight="1">
      <c r="A31" s="268" t="s">
        <v>105</v>
      </c>
      <c r="B31" s="135" t="s">
        <v>132</v>
      </c>
      <c r="C31" s="272"/>
      <c r="D31" s="15"/>
      <c r="E31" s="137" t="s">
        <v>103</v>
      </c>
      <c r="F31" s="135" t="s">
        <v>132</v>
      </c>
      <c r="G31" s="265"/>
      <c r="I31" s="137" t="s">
        <v>84</v>
      </c>
      <c r="J31" s="135" t="s">
        <v>132</v>
      </c>
      <c r="K31" s="312"/>
      <c r="L31" s="10"/>
      <c r="M31" s="137" t="s">
        <v>2</v>
      </c>
      <c r="N31" s="135" t="s">
        <v>132</v>
      </c>
      <c r="O31" s="265"/>
      <c r="P31" s="10"/>
      <c r="Q31" s="137" t="s">
        <v>103</v>
      </c>
      <c r="R31" s="135" t="s">
        <v>132</v>
      </c>
      <c r="S31" s="145"/>
      <c r="T31" s="9"/>
      <c r="U31" s="137" t="s">
        <v>103</v>
      </c>
      <c r="V31" s="135" t="s">
        <v>132</v>
      </c>
      <c r="W31" s="315"/>
    </row>
    <row r="32" spans="1:23" ht="19.5">
      <c r="A32" s="277"/>
      <c r="B32" s="278"/>
      <c r="C32" s="50"/>
      <c r="D32" s="33"/>
      <c r="E32" s="277"/>
      <c r="F32" s="278"/>
      <c r="G32" s="50"/>
      <c r="H32" s="70"/>
      <c r="I32" s="277"/>
      <c r="J32" s="278"/>
      <c r="K32" s="50"/>
      <c r="L32" s="36"/>
      <c r="M32" s="277"/>
      <c r="N32" s="278"/>
      <c r="O32" s="50"/>
      <c r="P32" s="36"/>
      <c r="Q32" s="277"/>
      <c r="R32" s="278"/>
      <c r="S32" s="50"/>
      <c r="T32" s="35"/>
      <c r="U32" s="277"/>
      <c r="V32" s="278"/>
      <c r="W32" s="50"/>
    </row>
    <row r="33" spans="1:23" ht="19.5">
      <c r="A33" s="277" t="s">
        <v>88</v>
      </c>
      <c r="B33" s="266">
        <f>SUM(B2:B29)</f>
        <v>198.05</v>
      </c>
      <c r="C33" s="50">
        <f>SUM(C2:C29)</f>
        <v>107</v>
      </c>
      <c r="D33" s="33"/>
      <c r="E33" s="277"/>
      <c r="F33" s="266">
        <f>SUM(F2:F31)</f>
        <v>176.61000000000004</v>
      </c>
      <c r="G33" s="50">
        <f>SUM(G2:G27)</f>
        <v>89</v>
      </c>
      <c r="H33" s="70"/>
      <c r="I33" s="277"/>
      <c r="J33" s="266">
        <f>SUM(J2:J30)</f>
        <v>198.57000000000005</v>
      </c>
      <c r="K33" s="50">
        <f>SUM(K2:K30)</f>
        <v>107</v>
      </c>
      <c r="L33" s="36"/>
      <c r="M33" s="277"/>
      <c r="N33" s="266">
        <f>SUM(N2:N27)</f>
        <v>182.21000000000006</v>
      </c>
      <c r="O33" s="50">
        <f>SUM(O2:O27)</f>
        <v>109</v>
      </c>
      <c r="P33" s="36"/>
      <c r="Q33" s="277"/>
      <c r="R33" s="266">
        <f>SUM(R2:R31)</f>
        <v>189.46999999999997</v>
      </c>
      <c r="S33" s="50">
        <f>SUM(S2:S30)</f>
        <v>72</v>
      </c>
      <c r="T33" s="35"/>
      <c r="U33" s="277"/>
      <c r="V33" s="266">
        <f>SUM(V2:V31)</f>
        <v>152.33</v>
      </c>
      <c r="W33" s="50">
        <f>SUM(W2:W30)</f>
        <v>87</v>
      </c>
    </row>
    <row r="34" spans="1:23" ht="20.25" thickBot="1">
      <c r="A34" s="70"/>
      <c r="B34" s="82"/>
      <c r="C34" s="33"/>
      <c r="D34" s="33"/>
      <c r="E34" s="70"/>
      <c r="F34" s="82"/>
      <c r="G34" s="33"/>
      <c r="H34" s="70"/>
      <c r="I34" s="70"/>
      <c r="J34" s="82"/>
      <c r="K34" s="33"/>
      <c r="L34" s="36"/>
      <c r="M34" s="70"/>
      <c r="N34" s="82"/>
      <c r="O34" s="33"/>
      <c r="P34" s="36"/>
      <c r="Q34" s="70"/>
      <c r="R34" s="82"/>
      <c r="S34" s="33"/>
      <c r="T34" s="35"/>
      <c r="U34" s="70"/>
      <c r="V34" s="82"/>
      <c r="W34" s="33"/>
    </row>
    <row r="35" spans="1:23" ht="20.25" thickBot="1">
      <c r="A35" s="359" t="s">
        <v>124</v>
      </c>
      <c r="B35" s="360"/>
      <c r="C35" s="361"/>
      <c r="D35" s="267"/>
      <c r="E35" s="359" t="s">
        <v>125</v>
      </c>
      <c r="F35" s="360"/>
      <c r="G35" s="361"/>
      <c r="I35" s="359" t="s">
        <v>126</v>
      </c>
      <c r="J35" s="360"/>
      <c r="K35" s="361"/>
      <c r="L35" s="10"/>
      <c r="M35" s="359" t="s">
        <v>127</v>
      </c>
      <c r="N35" s="360"/>
      <c r="O35" s="361"/>
      <c r="P35" s="10"/>
      <c r="Q35" s="359" t="s">
        <v>128</v>
      </c>
      <c r="R35" s="360"/>
      <c r="S35" s="361"/>
      <c r="T35" s="9"/>
      <c r="U35" s="359" t="s">
        <v>139</v>
      </c>
      <c r="V35" s="360"/>
      <c r="W35" s="361"/>
    </row>
    <row r="36" spans="1:23" ht="19.5" customHeight="1">
      <c r="A36" s="70" t="s">
        <v>33</v>
      </c>
      <c r="B36" s="33">
        <v>3.83</v>
      </c>
      <c r="C36" s="33"/>
      <c r="D36" s="33"/>
      <c r="E36" s="70" t="s">
        <v>51</v>
      </c>
      <c r="F36" s="33">
        <v>3.79</v>
      </c>
      <c r="G36" s="33"/>
      <c r="H36" s="70"/>
      <c r="I36" s="70" t="s">
        <v>129</v>
      </c>
      <c r="J36" s="362">
        <v>5.07</v>
      </c>
      <c r="K36" s="33"/>
      <c r="L36" s="38"/>
      <c r="M36" s="70" t="s">
        <v>67</v>
      </c>
      <c r="N36" s="362">
        <v>4.82</v>
      </c>
      <c r="O36" s="33"/>
      <c r="P36" s="70"/>
      <c r="Q36" s="70" t="s">
        <v>84</v>
      </c>
      <c r="R36" s="362">
        <v>5.26</v>
      </c>
      <c r="S36" s="33"/>
      <c r="T36" s="33"/>
      <c r="U36" s="70" t="s">
        <v>35</v>
      </c>
      <c r="V36" s="362">
        <v>3.9</v>
      </c>
      <c r="W36" s="33"/>
    </row>
    <row r="37" spans="1:23" ht="19.5" customHeight="1">
      <c r="A37" s="70" t="s">
        <v>67</v>
      </c>
      <c r="B37" s="33">
        <v>3.15</v>
      </c>
      <c r="C37" s="33"/>
      <c r="D37" s="33"/>
      <c r="E37" s="70" t="s">
        <v>32</v>
      </c>
      <c r="F37" s="33">
        <v>3.56</v>
      </c>
      <c r="G37" s="33"/>
      <c r="H37" s="70"/>
      <c r="I37" s="70" t="s">
        <v>118</v>
      </c>
      <c r="J37" s="362">
        <v>4.4</v>
      </c>
      <c r="K37" s="33"/>
      <c r="L37" s="38"/>
      <c r="M37" s="70" t="s">
        <v>51</v>
      </c>
      <c r="N37" s="362">
        <v>3.94</v>
      </c>
      <c r="O37" s="33"/>
      <c r="P37" s="70"/>
      <c r="Q37" s="70" t="s">
        <v>4</v>
      </c>
      <c r="R37" s="362">
        <v>5.11</v>
      </c>
      <c r="S37" s="33"/>
      <c r="T37" s="33"/>
      <c r="U37" s="70" t="s">
        <v>3</v>
      </c>
      <c r="V37" s="362">
        <v>3.66</v>
      </c>
      <c r="W37" s="33"/>
    </row>
  </sheetData>
  <printOptions/>
  <pageMargins left="0.75" right="0.75" top="1" bottom="1" header="0.5" footer="0.5"/>
  <pageSetup horizontalDpi="360" verticalDpi="360" orientation="landscape" scale="47" r:id="rId1"/>
  <headerFooter alignWithMargins="0">
    <oddHeader>&amp;C&amp;"Comic Sans MS,Bold Italic"&amp;14 2003 SPORTSMEN  BASSMASTERS 
"INDIVIDUAL  LAKE  RESULTS"&amp;"MS Sans Serif,Bold Italic"
</oddHeader>
    <oddFooter>&amp;R&amp;"Comic Sans MS,Bold Italic"Page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="75" zoomScaleNormal="75" workbookViewId="0" topLeftCell="A2">
      <selection activeCell="G28" sqref="G28"/>
    </sheetView>
  </sheetViews>
  <sheetFormatPr defaultColWidth="9.140625" defaultRowHeight="12.75"/>
  <cols>
    <col min="1" max="1" width="20.421875" style="0" customWidth="1"/>
    <col min="2" max="2" width="12.7109375" style="0" customWidth="1"/>
    <col min="3" max="3" width="15.8515625" style="0" customWidth="1"/>
    <col min="4" max="4" width="11.8515625" style="0" customWidth="1"/>
    <col min="5" max="5" width="17.28125" style="0" customWidth="1"/>
    <col min="6" max="6" width="15.00390625" style="0" customWidth="1"/>
    <col min="7" max="7" width="15.140625" style="0" customWidth="1"/>
    <col min="8" max="8" width="18.7109375" style="0" customWidth="1"/>
    <col min="9" max="9" width="11.8515625" style="0" customWidth="1"/>
    <col min="10" max="10" width="18.28125" style="0" customWidth="1"/>
    <col min="11" max="11" width="14.7109375" style="0" customWidth="1"/>
  </cols>
  <sheetData>
    <row r="1" spans="1:13" ht="120" customHeight="1">
      <c r="A1" s="116" t="s">
        <v>74</v>
      </c>
      <c r="B1" s="117" t="s">
        <v>101</v>
      </c>
      <c r="C1" s="117" t="s">
        <v>59</v>
      </c>
      <c r="D1" s="117" t="s">
        <v>72</v>
      </c>
      <c r="E1" s="117" t="s">
        <v>107</v>
      </c>
      <c r="F1" s="117" t="s">
        <v>102</v>
      </c>
      <c r="G1" s="117" t="s">
        <v>144</v>
      </c>
      <c r="H1" s="117" t="s">
        <v>61</v>
      </c>
      <c r="I1" s="117" t="s">
        <v>85</v>
      </c>
      <c r="J1" s="117" t="s">
        <v>62</v>
      </c>
      <c r="K1" s="117" t="s">
        <v>36</v>
      </c>
      <c r="L1" s="118" t="s">
        <v>73</v>
      </c>
      <c r="M1" s="114"/>
    </row>
    <row r="2" spans="1:12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19.5">
      <c r="A3" s="68" t="s">
        <v>33</v>
      </c>
      <c r="B3" s="38"/>
      <c r="C3" s="38"/>
      <c r="D3" s="38">
        <v>2</v>
      </c>
      <c r="E3" s="38"/>
      <c r="F3" s="38"/>
      <c r="G3" s="38"/>
      <c r="H3" s="38"/>
      <c r="I3" s="38"/>
      <c r="J3" s="38"/>
      <c r="K3" s="38"/>
      <c r="L3" s="197">
        <f aca="true" t="shared" si="0" ref="L3:L32">SUM(B3:K3)</f>
        <v>2</v>
      </c>
    </row>
    <row r="4" spans="1:12" ht="19.5">
      <c r="A4" s="32" t="s">
        <v>108</v>
      </c>
      <c r="B4" s="38"/>
      <c r="C4" s="38">
        <v>2</v>
      </c>
      <c r="D4" s="38">
        <v>2</v>
      </c>
      <c r="E4" s="38"/>
      <c r="F4" s="38">
        <v>2</v>
      </c>
      <c r="G4" s="38"/>
      <c r="H4" s="38"/>
      <c r="I4" s="38"/>
      <c r="J4" s="38"/>
      <c r="K4" s="38"/>
      <c r="L4" s="197">
        <f t="shared" si="0"/>
        <v>6</v>
      </c>
    </row>
    <row r="5" spans="1:12" ht="19.5">
      <c r="A5" s="32" t="s">
        <v>0</v>
      </c>
      <c r="B5" s="38"/>
      <c r="C5" s="38">
        <v>2</v>
      </c>
      <c r="D5" s="38">
        <v>2</v>
      </c>
      <c r="E5" s="38"/>
      <c r="F5" s="38">
        <v>2</v>
      </c>
      <c r="G5" s="38"/>
      <c r="H5" s="38">
        <v>2</v>
      </c>
      <c r="I5" s="38"/>
      <c r="J5" s="38"/>
      <c r="K5" s="38"/>
      <c r="L5" s="197">
        <f t="shared" si="0"/>
        <v>8</v>
      </c>
    </row>
    <row r="6" spans="1:12" ht="19.5">
      <c r="A6" s="32" t="s">
        <v>69</v>
      </c>
      <c r="B6" s="38"/>
      <c r="C6" s="38"/>
      <c r="D6" s="38"/>
      <c r="E6" s="38"/>
      <c r="F6" s="38">
        <v>2</v>
      </c>
      <c r="G6" s="38"/>
      <c r="H6" s="38"/>
      <c r="I6" s="38"/>
      <c r="J6" s="38"/>
      <c r="K6" s="38"/>
      <c r="L6" s="197">
        <f t="shared" si="0"/>
        <v>2</v>
      </c>
    </row>
    <row r="7" spans="1:12" ht="19.5">
      <c r="A7" s="32" t="s">
        <v>52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197">
        <f t="shared" si="0"/>
        <v>0</v>
      </c>
    </row>
    <row r="8" spans="1:12" ht="19.5">
      <c r="A8" s="32" t="s">
        <v>75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197">
        <f>SUM(B8:K8)</f>
        <v>0</v>
      </c>
    </row>
    <row r="9" spans="1:12" ht="19.5">
      <c r="A9" s="32" t="s">
        <v>87</v>
      </c>
      <c r="B9" s="38"/>
      <c r="C9" s="38">
        <v>2</v>
      </c>
      <c r="D9" s="38">
        <v>2</v>
      </c>
      <c r="E9" s="38"/>
      <c r="F9" s="38">
        <v>2</v>
      </c>
      <c r="G9" s="38"/>
      <c r="H9" s="38"/>
      <c r="I9" s="38"/>
      <c r="J9" s="38"/>
      <c r="K9" s="38"/>
      <c r="L9" s="197">
        <f t="shared" si="0"/>
        <v>6</v>
      </c>
    </row>
    <row r="10" spans="1:12" ht="19.5">
      <c r="A10" s="32" t="s">
        <v>34</v>
      </c>
      <c r="B10" s="38"/>
      <c r="C10" s="38"/>
      <c r="D10" s="38"/>
      <c r="E10" s="38"/>
      <c r="F10" s="38">
        <v>2</v>
      </c>
      <c r="G10" s="38"/>
      <c r="H10" s="38"/>
      <c r="I10" s="38"/>
      <c r="J10" s="38"/>
      <c r="K10" s="38"/>
      <c r="L10" s="197">
        <f t="shared" si="0"/>
        <v>2</v>
      </c>
    </row>
    <row r="11" spans="1:12" ht="19.5">
      <c r="A11" s="32" t="s">
        <v>129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197">
        <f>SUM(B11:K11)</f>
        <v>0</v>
      </c>
    </row>
    <row r="12" spans="1:12" ht="19.5">
      <c r="A12" s="32" t="s">
        <v>57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197">
        <f t="shared" si="0"/>
        <v>0</v>
      </c>
    </row>
    <row r="13" spans="1:12" ht="19.5">
      <c r="A13" s="32" t="s">
        <v>32</v>
      </c>
      <c r="B13" s="38"/>
      <c r="C13" s="38">
        <v>2</v>
      </c>
      <c r="D13" s="38"/>
      <c r="E13" s="38"/>
      <c r="F13" s="38"/>
      <c r="G13" s="38"/>
      <c r="H13" s="38"/>
      <c r="I13" s="38"/>
      <c r="J13" s="38"/>
      <c r="K13" s="38"/>
      <c r="L13" s="197">
        <f t="shared" si="0"/>
        <v>2</v>
      </c>
    </row>
    <row r="14" spans="1:12" ht="19.5">
      <c r="A14" s="32" t="s">
        <v>117</v>
      </c>
      <c r="B14" s="38"/>
      <c r="C14" s="38"/>
      <c r="D14" s="38">
        <v>2</v>
      </c>
      <c r="E14" s="38"/>
      <c r="F14" s="38"/>
      <c r="G14" s="38"/>
      <c r="H14" s="38"/>
      <c r="I14" s="38"/>
      <c r="J14" s="38"/>
      <c r="K14" s="38"/>
      <c r="L14" s="197">
        <f t="shared" si="0"/>
        <v>2</v>
      </c>
    </row>
    <row r="15" spans="1:12" ht="19.5">
      <c r="A15" s="32" t="s">
        <v>130</v>
      </c>
      <c r="B15" s="38"/>
      <c r="C15" s="38"/>
      <c r="D15" s="38">
        <v>2</v>
      </c>
      <c r="E15" s="38"/>
      <c r="F15" s="38"/>
      <c r="G15" s="38"/>
      <c r="H15" s="38"/>
      <c r="I15" s="38"/>
      <c r="J15" s="38"/>
      <c r="K15" s="38"/>
      <c r="L15" s="197">
        <f>SUM(B15:K15)</f>
        <v>2</v>
      </c>
    </row>
    <row r="16" spans="1:12" ht="19.5">
      <c r="A16" s="32" t="s">
        <v>51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197">
        <f>SUM(B16:K16)</f>
        <v>0</v>
      </c>
    </row>
    <row r="17" spans="1:12" ht="19.5">
      <c r="A17" s="32" t="s">
        <v>104</v>
      </c>
      <c r="B17" s="38"/>
      <c r="C17" s="38"/>
      <c r="D17" s="38"/>
      <c r="E17" s="38"/>
      <c r="F17" s="38">
        <v>2</v>
      </c>
      <c r="G17" s="38"/>
      <c r="H17" s="38"/>
      <c r="I17" s="38"/>
      <c r="J17" s="38"/>
      <c r="K17" s="38"/>
      <c r="L17" s="197">
        <f>SUM(B17:K17)</f>
        <v>2</v>
      </c>
    </row>
    <row r="18" spans="1:12" ht="19.5">
      <c r="A18" s="32" t="s">
        <v>67</v>
      </c>
      <c r="B18" s="38"/>
      <c r="C18" s="38">
        <v>2</v>
      </c>
      <c r="D18" s="38"/>
      <c r="E18" s="38"/>
      <c r="F18" s="38">
        <v>2</v>
      </c>
      <c r="G18" s="38"/>
      <c r="H18" s="38"/>
      <c r="I18" s="38"/>
      <c r="J18" s="38"/>
      <c r="K18" s="38"/>
      <c r="L18" s="197">
        <f>SUM(B18:K18)</f>
        <v>4</v>
      </c>
    </row>
    <row r="19" spans="1:12" ht="19.5">
      <c r="A19" s="32" t="s">
        <v>1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197">
        <f t="shared" si="0"/>
        <v>0</v>
      </c>
    </row>
    <row r="20" spans="1:12" ht="19.5">
      <c r="A20" s="32" t="s">
        <v>105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197">
        <f t="shared" si="0"/>
        <v>0</v>
      </c>
    </row>
    <row r="21" spans="1:12" ht="19.5">
      <c r="A21" s="32" t="s">
        <v>84</v>
      </c>
      <c r="B21" s="38"/>
      <c r="C21" s="38"/>
      <c r="D21" s="38"/>
      <c r="E21" s="38"/>
      <c r="F21" s="38">
        <v>2</v>
      </c>
      <c r="G21" s="38"/>
      <c r="H21" s="38"/>
      <c r="I21" s="38"/>
      <c r="J21" s="38"/>
      <c r="K21" s="38"/>
      <c r="L21" s="197">
        <f>SUM(B21:K21)</f>
        <v>2</v>
      </c>
    </row>
    <row r="22" spans="1:12" ht="19.5">
      <c r="A22" s="32" t="s">
        <v>2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197">
        <f t="shared" si="0"/>
        <v>0</v>
      </c>
    </row>
    <row r="23" spans="1:12" ht="19.5">
      <c r="A23" s="32" t="s">
        <v>35</v>
      </c>
      <c r="B23" s="38"/>
      <c r="C23" s="38"/>
      <c r="D23" s="38">
        <v>2</v>
      </c>
      <c r="E23" s="38"/>
      <c r="F23" s="38">
        <v>2</v>
      </c>
      <c r="G23" s="38"/>
      <c r="H23" s="38"/>
      <c r="I23" s="38"/>
      <c r="J23" s="38"/>
      <c r="K23" s="38"/>
      <c r="L23" s="197">
        <f t="shared" si="0"/>
        <v>4</v>
      </c>
    </row>
    <row r="24" spans="1:12" ht="19.5">
      <c r="A24" s="32" t="s">
        <v>3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198">
        <f t="shared" si="0"/>
        <v>0</v>
      </c>
    </row>
    <row r="25" spans="1:12" ht="19.5">
      <c r="A25" s="32" t="s">
        <v>106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198">
        <f t="shared" si="0"/>
        <v>0</v>
      </c>
    </row>
    <row r="26" spans="1:12" ht="19.5">
      <c r="A26" s="32" t="s">
        <v>103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197">
        <f t="shared" si="0"/>
        <v>0</v>
      </c>
    </row>
    <row r="27" spans="1:12" ht="18.75" customHeight="1">
      <c r="A27" s="32" t="s">
        <v>4</v>
      </c>
      <c r="B27" s="38"/>
      <c r="C27" s="38">
        <v>2</v>
      </c>
      <c r="D27" s="38">
        <v>2</v>
      </c>
      <c r="E27" s="38">
        <v>2</v>
      </c>
      <c r="F27" s="38">
        <v>2</v>
      </c>
      <c r="G27" s="38">
        <v>2</v>
      </c>
      <c r="H27" s="38">
        <v>2</v>
      </c>
      <c r="I27" s="38"/>
      <c r="J27" s="38"/>
      <c r="K27" s="38"/>
      <c r="L27" s="197">
        <f>SUM(B27:K27)</f>
        <v>12</v>
      </c>
    </row>
    <row r="28" spans="1:12" ht="18.75" customHeight="1">
      <c r="A28" s="32" t="s">
        <v>50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197">
        <f>SUM(B28:K28)</f>
        <v>0</v>
      </c>
    </row>
    <row r="29" spans="1:12" ht="19.5">
      <c r="A29" s="32" t="s">
        <v>5</v>
      </c>
      <c r="B29" s="38"/>
      <c r="C29" s="38"/>
      <c r="D29" s="38"/>
      <c r="E29" s="38"/>
      <c r="F29" s="38">
        <v>2</v>
      </c>
      <c r="G29" s="38"/>
      <c r="H29" s="38"/>
      <c r="I29" s="38"/>
      <c r="J29" s="38"/>
      <c r="K29" s="38"/>
      <c r="L29" s="197">
        <f t="shared" si="0"/>
        <v>2</v>
      </c>
    </row>
    <row r="30" spans="1:12" ht="19.5">
      <c r="A30" s="32" t="s">
        <v>118</v>
      </c>
      <c r="B30" s="38"/>
      <c r="C30" s="38">
        <v>2</v>
      </c>
      <c r="D30" s="38"/>
      <c r="E30" s="38"/>
      <c r="F30" s="38"/>
      <c r="G30" s="38"/>
      <c r="H30" s="38"/>
      <c r="I30" s="38"/>
      <c r="J30" s="38"/>
      <c r="K30" s="38"/>
      <c r="L30" s="197">
        <f t="shared" si="0"/>
        <v>2</v>
      </c>
    </row>
    <row r="31" spans="1:12" ht="19.5">
      <c r="A31" s="32" t="s">
        <v>86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197">
        <f t="shared" si="0"/>
        <v>0</v>
      </c>
    </row>
    <row r="32" spans="1:12" ht="19.5">
      <c r="A32" s="32" t="s">
        <v>6</v>
      </c>
      <c r="B32" s="38"/>
      <c r="C32" s="38">
        <v>2</v>
      </c>
      <c r="D32" s="38">
        <v>2</v>
      </c>
      <c r="E32" s="38"/>
      <c r="F32" s="38">
        <v>2</v>
      </c>
      <c r="G32" s="38"/>
      <c r="H32" s="38"/>
      <c r="I32" s="38"/>
      <c r="J32" s="38"/>
      <c r="K32" s="38"/>
      <c r="L32" s="197">
        <f t="shared" si="0"/>
        <v>6</v>
      </c>
    </row>
    <row r="33" ht="19.5" customHeight="1"/>
    <row r="34" ht="19.5" customHeight="1"/>
    <row r="35" ht="19.5" customHeight="1"/>
  </sheetData>
  <printOptions gridLines="1"/>
  <pageMargins left="0.12" right="0.55" top="1.08" bottom="0.51" header="0.5" footer="0.5"/>
  <pageSetup horizontalDpi="300" verticalDpi="300" orientation="landscape" scale="59" r:id="rId1"/>
  <headerFooter alignWithMargins="0">
    <oddHeader>&amp;C&amp;"Comic Sans MS,Bold"&amp;16 2003 SPECIAL EVENTS POINTS</oddHeader>
    <oddFooter>&amp;R&amp;"Comic Sans MS,Bold Italic"Page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71"/>
  <sheetViews>
    <sheetView workbookViewId="0" topLeftCell="A1">
      <selection activeCell="A4" sqref="A4"/>
    </sheetView>
  </sheetViews>
  <sheetFormatPr defaultColWidth="9.140625" defaultRowHeight="12.75"/>
  <cols>
    <col min="1" max="1" width="14.8515625" style="0" customWidth="1"/>
    <col min="2" max="2" width="0.13671875" style="0" hidden="1" customWidth="1"/>
    <col min="3" max="3" width="10.7109375" style="0" customWidth="1"/>
    <col min="4" max="4" width="12.7109375" style="0" customWidth="1"/>
    <col min="5" max="5" width="14.7109375" style="0" customWidth="1"/>
    <col min="6" max="6" width="10.7109375" style="14" customWidth="1"/>
    <col min="7" max="7" width="10.7109375" style="0" customWidth="1"/>
    <col min="8" max="8" width="14.7109375" style="0" customWidth="1"/>
    <col min="9" max="10" width="10.7109375" style="0" customWidth="1"/>
    <col min="11" max="12" width="14.7109375" style="0" customWidth="1"/>
    <col min="13" max="13" width="10.7109375" style="0" customWidth="1"/>
    <col min="14" max="14" width="14.7109375" style="0" customWidth="1"/>
    <col min="15" max="15" width="9.140625" style="0" hidden="1" customWidth="1"/>
    <col min="16" max="16" width="10.7109375" style="0" customWidth="1"/>
    <col min="17" max="17" width="9.57421875" style="0" customWidth="1"/>
    <col min="18" max="18" width="14.7109375" style="14" customWidth="1"/>
    <col min="19" max="19" width="10.7109375" style="0" customWidth="1"/>
  </cols>
  <sheetData>
    <row r="1" spans="1:21" ht="18">
      <c r="A1" s="52"/>
      <c r="B1" s="53"/>
      <c r="C1" s="341" t="s">
        <v>109</v>
      </c>
      <c r="D1" s="341" t="s">
        <v>110</v>
      </c>
      <c r="E1" s="341" t="s">
        <v>112</v>
      </c>
      <c r="F1" s="341" t="s">
        <v>114</v>
      </c>
      <c r="G1" s="341" t="s">
        <v>100</v>
      </c>
      <c r="H1" s="342" t="s">
        <v>138</v>
      </c>
      <c r="I1" s="346" t="s">
        <v>30</v>
      </c>
      <c r="J1" s="54"/>
      <c r="K1" s="346" t="s">
        <v>78</v>
      </c>
      <c r="L1" s="54"/>
      <c r="M1" s="55"/>
      <c r="N1" s="56"/>
      <c r="O1" s="55"/>
      <c r="P1" s="57"/>
      <c r="Q1" s="58"/>
      <c r="R1" s="57"/>
      <c r="S1" s="57"/>
      <c r="T1" s="59"/>
      <c r="U1" s="57"/>
    </row>
    <row r="2" spans="1:21" ht="18.75" thickBot="1">
      <c r="A2" s="343" t="s">
        <v>25</v>
      </c>
      <c r="B2" s="60"/>
      <c r="C2" s="344" t="s">
        <v>26</v>
      </c>
      <c r="D2" s="344" t="s">
        <v>111</v>
      </c>
      <c r="E2" s="344" t="s">
        <v>113</v>
      </c>
      <c r="F2" s="344" t="s">
        <v>115</v>
      </c>
      <c r="G2" s="344" t="s">
        <v>116</v>
      </c>
      <c r="H2" s="345"/>
      <c r="I2" s="348" t="s">
        <v>31</v>
      </c>
      <c r="J2" s="347" t="s">
        <v>77</v>
      </c>
      <c r="K2" s="348" t="s">
        <v>77</v>
      </c>
      <c r="L2" s="349" t="s">
        <v>25</v>
      </c>
      <c r="M2" s="57"/>
      <c r="N2" s="56"/>
      <c r="O2" s="55"/>
      <c r="P2" s="57"/>
      <c r="Q2" s="58"/>
      <c r="R2" s="57"/>
      <c r="S2" s="57"/>
      <c r="T2" s="59"/>
      <c r="U2" s="57"/>
    </row>
    <row r="3" spans="1:21" ht="18">
      <c r="A3" s="64"/>
      <c r="B3" s="65"/>
      <c r="C3" s="66"/>
      <c r="D3" s="66"/>
      <c r="E3" s="66"/>
      <c r="F3" s="66"/>
      <c r="G3" s="66"/>
      <c r="H3" s="66"/>
      <c r="I3" s="67"/>
      <c r="J3" s="67"/>
      <c r="K3" s="179"/>
      <c r="L3" s="64"/>
      <c r="M3" s="57"/>
      <c r="N3" s="56"/>
      <c r="O3" s="55"/>
      <c r="P3" s="57"/>
      <c r="Q3" s="58"/>
      <c r="R3" s="57"/>
      <c r="S3" s="57"/>
      <c r="T3" s="59"/>
      <c r="U3" s="57"/>
    </row>
    <row r="4" spans="1:21" ht="14.25">
      <c r="A4" s="169" t="s">
        <v>33</v>
      </c>
      <c r="B4" s="150"/>
      <c r="C4" s="375">
        <v>30</v>
      </c>
      <c r="D4" s="148">
        <v>10</v>
      </c>
      <c r="E4" s="152">
        <v>2</v>
      </c>
      <c r="F4" s="148">
        <v>18</v>
      </c>
      <c r="G4" s="148">
        <v>13</v>
      </c>
      <c r="H4" s="152">
        <v>0</v>
      </c>
      <c r="I4" s="170">
        <f aca="true" t="shared" si="0" ref="I4:I26">SUM(C4:H4)</f>
        <v>73</v>
      </c>
      <c r="J4" s="152">
        <f aca="true" t="shared" si="1" ref="J4:J27">MIN(C4:H4)</f>
        <v>0</v>
      </c>
      <c r="K4" s="171">
        <f aca="true" t="shared" si="2" ref="K4:K14">I4-MIN(I4:J4)</f>
        <v>73</v>
      </c>
      <c r="L4" s="169" t="s">
        <v>33</v>
      </c>
      <c r="M4" s="180"/>
      <c r="N4" s="89"/>
      <c r="O4" s="89"/>
      <c r="P4" s="89"/>
      <c r="Q4" s="88"/>
      <c r="R4" s="89"/>
      <c r="S4" s="89"/>
      <c r="T4" s="87"/>
      <c r="U4" s="89"/>
    </row>
    <row r="5" spans="1:22" ht="14.25">
      <c r="A5" s="246" t="s">
        <v>108</v>
      </c>
      <c r="B5" s="172"/>
      <c r="C5" s="152">
        <v>6</v>
      </c>
      <c r="D5" s="152">
        <v>22</v>
      </c>
      <c r="E5" s="152">
        <v>27</v>
      </c>
      <c r="F5" s="152">
        <v>13</v>
      </c>
      <c r="G5" s="152">
        <v>9</v>
      </c>
      <c r="H5" s="152">
        <v>8</v>
      </c>
      <c r="I5" s="170">
        <f>SUM(C5:H5)</f>
        <v>85</v>
      </c>
      <c r="J5" s="152">
        <f>MIN(C5:H5)</f>
        <v>6</v>
      </c>
      <c r="K5" s="171">
        <f t="shared" si="2"/>
        <v>79</v>
      </c>
      <c r="L5" s="246" t="s">
        <v>108</v>
      </c>
      <c r="M5" s="182"/>
      <c r="N5" s="92"/>
      <c r="O5" s="91"/>
      <c r="P5" s="92"/>
      <c r="Q5" s="92"/>
      <c r="R5" s="92"/>
      <c r="S5" s="92"/>
      <c r="T5" s="93"/>
      <c r="U5" s="92"/>
      <c r="V5" s="3"/>
    </row>
    <row r="6" spans="1:21" ht="14.25">
      <c r="A6" s="146" t="s">
        <v>0</v>
      </c>
      <c r="B6" s="150"/>
      <c r="C6" s="148">
        <v>2</v>
      </c>
      <c r="D6" s="148">
        <v>16</v>
      </c>
      <c r="E6" s="152">
        <v>16</v>
      </c>
      <c r="F6" s="152">
        <v>12</v>
      </c>
      <c r="G6" s="152">
        <v>7</v>
      </c>
      <c r="H6" s="152">
        <v>15</v>
      </c>
      <c r="I6" s="170">
        <f t="shared" si="0"/>
        <v>68</v>
      </c>
      <c r="J6" s="152">
        <f t="shared" si="1"/>
        <v>2</v>
      </c>
      <c r="K6" s="171">
        <f t="shared" si="2"/>
        <v>66</v>
      </c>
      <c r="L6" s="146" t="s">
        <v>0</v>
      </c>
      <c r="M6" s="180"/>
      <c r="N6" s="181"/>
      <c r="O6" s="181"/>
      <c r="P6" s="181"/>
      <c r="Q6" s="180"/>
      <c r="R6" s="181"/>
      <c r="S6" s="181"/>
      <c r="T6" s="87"/>
      <c r="U6" s="89"/>
    </row>
    <row r="7" spans="1:21" ht="14.25">
      <c r="A7" s="146" t="s">
        <v>69</v>
      </c>
      <c r="B7" s="150"/>
      <c r="C7" s="148">
        <v>14</v>
      </c>
      <c r="D7" s="148">
        <v>13</v>
      </c>
      <c r="E7" s="152">
        <v>21</v>
      </c>
      <c r="F7" s="152">
        <v>14</v>
      </c>
      <c r="G7" s="152">
        <v>23</v>
      </c>
      <c r="H7" s="152">
        <v>5</v>
      </c>
      <c r="I7" s="170">
        <f t="shared" si="0"/>
        <v>90</v>
      </c>
      <c r="J7" s="152">
        <f t="shared" si="1"/>
        <v>5</v>
      </c>
      <c r="K7" s="171">
        <f t="shared" si="2"/>
        <v>85</v>
      </c>
      <c r="L7" s="146" t="s">
        <v>69</v>
      </c>
      <c r="M7" s="180"/>
      <c r="N7" s="181"/>
      <c r="O7" s="89"/>
      <c r="P7" s="89"/>
      <c r="Q7" s="88"/>
      <c r="R7" s="89"/>
      <c r="S7" s="181"/>
      <c r="T7" s="87"/>
      <c r="U7" s="89"/>
    </row>
    <row r="8" spans="1:21" ht="14.25">
      <c r="A8" s="146" t="s">
        <v>52</v>
      </c>
      <c r="B8" s="150"/>
      <c r="C8" s="148">
        <v>25</v>
      </c>
      <c r="D8" s="148">
        <v>9</v>
      </c>
      <c r="E8" s="152">
        <v>12</v>
      </c>
      <c r="F8" s="152">
        <v>0</v>
      </c>
      <c r="G8" s="152">
        <v>10</v>
      </c>
      <c r="H8" s="152">
        <v>6</v>
      </c>
      <c r="I8" s="170">
        <f t="shared" si="0"/>
        <v>62</v>
      </c>
      <c r="J8" s="152">
        <f t="shared" si="1"/>
        <v>0</v>
      </c>
      <c r="K8" s="171">
        <f t="shared" si="2"/>
        <v>62</v>
      </c>
      <c r="L8" s="146" t="s">
        <v>52</v>
      </c>
      <c r="M8" s="180"/>
      <c r="N8" s="181"/>
      <c r="O8" s="89"/>
      <c r="P8" s="89"/>
      <c r="Q8" s="88"/>
      <c r="R8" s="89"/>
      <c r="S8" s="181"/>
      <c r="T8" s="87"/>
      <c r="U8" s="89"/>
    </row>
    <row r="9" spans="1:21" ht="14.25">
      <c r="A9" s="146" t="s">
        <v>75</v>
      </c>
      <c r="B9" s="150"/>
      <c r="C9" s="148">
        <v>0</v>
      </c>
      <c r="D9" s="148">
        <v>8</v>
      </c>
      <c r="E9" s="152">
        <v>6</v>
      </c>
      <c r="F9" s="152">
        <v>22</v>
      </c>
      <c r="G9" s="152">
        <v>4</v>
      </c>
      <c r="H9" s="152">
        <v>0</v>
      </c>
      <c r="I9" s="170">
        <f t="shared" si="0"/>
        <v>40</v>
      </c>
      <c r="J9" s="152">
        <f t="shared" si="1"/>
        <v>0</v>
      </c>
      <c r="K9" s="171">
        <f t="shared" si="2"/>
        <v>40</v>
      </c>
      <c r="L9" s="146" t="s">
        <v>75</v>
      </c>
      <c r="M9" s="180"/>
      <c r="N9" s="89"/>
      <c r="O9" s="89"/>
      <c r="P9" s="89"/>
      <c r="Q9" s="88"/>
      <c r="R9" s="89"/>
      <c r="S9" s="89"/>
      <c r="T9" s="87"/>
      <c r="U9" s="89"/>
    </row>
    <row r="10" spans="1:21" ht="14.25">
      <c r="A10" s="146" t="s">
        <v>87</v>
      </c>
      <c r="B10" s="150"/>
      <c r="C10" s="148">
        <v>9</v>
      </c>
      <c r="D10" s="148">
        <v>5</v>
      </c>
      <c r="E10" s="152">
        <v>4</v>
      </c>
      <c r="F10" s="152">
        <v>2</v>
      </c>
      <c r="G10" s="152">
        <v>6</v>
      </c>
      <c r="H10" s="152">
        <v>15</v>
      </c>
      <c r="I10" s="170">
        <f t="shared" si="0"/>
        <v>41</v>
      </c>
      <c r="J10" s="152">
        <f t="shared" si="1"/>
        <v>2</v>
      </c>
      <c r="K10" s="171">
        <f t="shared" si="2"/>
        <v>39</v>
      </c>
      <c r="L10" s="146" t="s">
        <v>87</v>
      </c>
      <c r="M10" s="180"/>
      <c r="N10" s="89"/>
      <c r="O10" s="89"/>
      <c r="P10" s="89"/>
      <c r="Q10" s="88"/>
      <c r="R10" s="89"/>
      <c r="S10" s="89"/>
      <c r="T10" s="87"/>
      <c r="U10" s="89"/>
    </row>
    <row r="11" spans="1:21" ht="14.25">
      <c r="A11" s="246" t="s">
        <v>34</v>
      </c>
      <c r="B11" s="150"/>
      <c r="C11" s="148">
        <v>22</v>
      </c>
      <c r="D11" s="148">
        <v>17</v>
      </c>
      <c r="E11" s="152">
        <v>26</v>
      </c>
      <c r="F11" s="152">
        <v>26</v>
      </c>
      <c r="G11" s="152">
        <v>26</v>
      </c>
      <c r="H11" s="174">
        <v>21</v>
      </c>
      <c r="I11" s="170">
        <f t="shared" si="0"/>
        <v>138</v>
      </c>
      <c r="J11" s="152">
        <f t="shared" si="1"/>
        <v>17</v>
      </c>
      <c r="K11" s="171">
        <f t="shared" si="2"/>
        <v>121</v>
      </c>
      <c r="L11" s="246" t="s">
        <v>34</v>
      </c>
      <c r="M11" s="180"/>
      <c r="N11" s="89"/>
      <c r="O11" s="89"/>
      <c r="P11" s="89"/>
      <c r="Q11" s="88"/>
      <c r="R11" s="89"/>
      <c r="S11" s="89"/>
      <c r="T11" s="87"/>
      <c r="U11" s="89"/>
    </row>
    <row r="12" spans="1:21" ht="14.25">
      <c r="A12" s="146" t="s">
        <v>129</v>
      </c>
      <c r="B12" s="150"/>
      <c r="C12" s="148">
        <v>4</v>
      </c>
      <c r="D12" s="148">
        <v>6</v>
      </c>
      <c r="E12" s="375">
        <v>30</v>
      </c>
      <c r="F12" s="152">
        <v>1</v>
      </c>
      <c r="G12" s="230">
        <v>5</v>
      </c>
      <c r="H12" s="247">
        <v>2</v>
      </c>
      <c r="I12" s="234">
        <f t="shared" si="0"/>
        <v>48</v>
      </c>
      <c r="J12" s="152">
        <f t="shared" si="1"/>
        <v>1</v>
      </c>
      <c r="K12" s="171">
        <f t="shared" si="2"/>
        <v>47</v>
      </c>
      <c r="L12" s="146" t="s">
        <v>129</v>
      </c>
      <c r="M12" s="86"/>
      <c r="N12" s="87"/>
      <c r="O12" s="89"/>
      <c r="P12" s="89"/>
      <c r="Q12" s="90"/>
      <c r="R12" s="89"/>
      <c r="S12" s="89"/>
      <c r="T12" s="89"/>
      <c r="U12" s="89"/>
    </row>
    <row r="13" spans="1:21" ht="16.5">
      <c r="A13" s="146" t="s">
        <v>57</v>
      </c>
      <c r="B13" s="150"/>
      <c r="C13" s="148">
        <v>12</v>
      </c>
      <c r="D13" s="148">
        <v>4</v>
      </c>
      <c r="E13" s="199">
        <v>10</v>
      </c>
      <c r="F13" s="199">
        <v>6</v>
      </c>
      <c r="G13" s="152">
        <v>8</v>
      </c>
      <c r="H13" s="148">
        <v>0</v>
      </c>
      <c r="I13" s="170">
        <f t="shared" si="0"/>
        <v>40</v>
      </c>
      <c r="J13" s="152">
        <f t="shared" si="1"/>
        <v>0</v>
      </c>
      <c r="K13" s="171">
        <f t="shared" si="2"/>
        <v>40</v>
      </c>
      <c r="L13" s="146" t="s">
        <v>57</v>
      </c>
      <c r="M13" s="180"/>
      <c r="N13" s="209" t="s">
        <v>53</v>
      </c>
      <c r="O13" s="25"/>
      <c r="P13" s="25"/>
      <c r="Q13" s="210"/>
      <c r="R13" s="208"/>
      <c r="S13" s="211"/>
      <c r="T13" s="87"/>
      <c r="U13" s="89"/>
    </row>
    <row r="14" spans="1:21" ht="16.5">
      <c r="A14" s="146" t="s">
        <v>32</v>
      </c>
      <c r="B14" s="150"/>
      <c r="C14" s="148">
        <v>0</v>
      </c>
      <c r="D14" s="148">
        <v>25</v>
      </c>
      <c r="E14" s="152">
        <v>3</v>
      </c>
      <c r="F14" s="152">
        <v>17</v>
      </c>
      <c r="G14" s="152">
        <v>17</v>
      </c>
      <c r="H14" s="148">
        <v>7</v>
      </c>
      <c r="I14" s="170">
        <f t="shared" si="0"/>
        <v>69</v>
      </c>
      <c r="J14" s="152">
        <f t="shared" si="1"/>
        <v>0</v>
      </c>
      <c r="K14" s="171">
        <f t="shared" si="2"/>
        <v>69</v>
      </c>
      <c r="L14" s="146" t="s">
        <v>32</v>
      </c>
      <c r="M14" s="180"/>
      <c r="N14" s="209" t="s">
        <v>56</v>
      </c>
      <c r="O14" s="385"/>
      <c r="P14" s="385"/>
      <c r="Q14" s="385"/>
      <c r="R14" s="385"/>
      <c r="S14" s="211"/>
      <c r="T14" s="87"/>
      <c r="U14" s="89"/>
    </row>
    <row r="15" spans="1:21" ht="16.5">
      <c r="A15" s="146" t="s">
        <v>117</v>
      </c>
      <c r="B15" s="150"/>
      <c r="C15" s="148">
        <v>10</v>
      </c>
      <c r="D15" s="154">
        <v>1.5</v>
      </c>
      <c r="E15" s="148">
        <v>1</v>
      </c>
      <c r="F15" s="230">
        <v>5</v>
      </c>
      <c r="G15" s="247">
        <v>2</v>
      </c>
      <c r="H15" s="387">
        <v>20</v>
      </c>
      <c r="I15" s="170">
        <f t="shared" si="0"/>
        <v>39.5</v>
      </c>
      <c r="J15" s="152">
        <f t="shared" si="1"/>
        <v>1</v>
      </c>
      <c r="K15" s="171">
        <f aca="true" t="shared" si="3" ref="K15:K24">I15-MIN(I15:J15)</f>
        <v>38.5</v>
      </c>
      <c r="L15" s="146" t="s">
        <v>117</v>
      </c>
      <c r="M15" s="180"/>
      <c r="N15" s="209" t="s">
        <v>54</v>
      </c>
      <c r="O15" s="25"/>
      <c r="P15" s="25"/>
      <c r="Q15" s="25"/>
      <c r="R15" s="25"/>
      <c r="S15" s="211"/>
      <c r="T15" s="87"/>
      <c r="U15" s="89"/>
    </row>
    <row r="16" spans="1:21" ht="16.5">
      <c r="A16" s="146" t="s">
        <v>130</v>
      </c>
      <c r="B16" s="150"/>
      <c r="C16" s="148">
        <v>18</v>
      </c>
      <c r="D16" s="148">
        <v>14</v>
      </c>
      <c r="E16" s="152">
        <v>14</v>
      </c>
      <c r="F16" s="152">
        <v>7</v>
      </c>
      <c r="G16" s="199">
        <v>28</v>
      </c>
      <c r="H16" s="148">
        <v>11</v>
      </c>
      <c r="I16" s="170">
        <f>SUM(C16:H16)</f>
        <v>92</v>
      </c>
      <c r="J16" s="152">
        <f>MIN(C16:H16)</f>
        <v>7</v>
      </c>
      <c r="K16" s="171">
        <f t="shared" si="3"/>
        <v>85</v>
      </c>
      <c r="L16" s="146" t="s">
        <v>130</v>
      </c>
      <c r="M16" s="180"/>
      <c r="N16" s="209" t="s">
        <v>55</v>
      </c>
      <c r="O16" s="25"/>
      <c r="P16" s="25"/>
      <c r="Q16" s="25"/>
      <c r="R16" s="25"/>
      <c r="S16" s="211"/>
      <c r="T16" s="87"/>
      <c r="U16" s="89"/>
    </row>
    <row r="17" spans="1:21" ht="16.5" customHeight="1">
      <c r="A17" s="146" t="s">
        <v>51</v>
      </c>
      <c r="B17" s="150"/>
      <c r="C17" s="148">
        <v>23</v>
      </c>
      <c r="D17" s="148">
        <v>27</v>
      </c>
      <c r="E17" s="152">
        <v>16</v>
      </c>
      <c r="F17" s="152">
        <v>26</v>
      </c>
      <c r="G17" s="386">
        <v>29</v>
      </c>
      <c r="H17" s="148">
        <v>24</v>
      </c>
      <c r="I17" s="170">
        <f t="shared" si="0"/>
        <v>145</v>
      </c>
      <c r="J17" s="152">
        <f t="shared" si="1"/>
        <v>16</v>
      </c>
      <c r="K17" s="171">
        <f t="shared" si="3"/>
        <v>129</v>
      </c>
      <c r="L17" s="146" t="s">
        <v>51</v>
      </c>
      <c r="M17" s="180"/>
      <c r="N17" s="209"/>
      <c r="O17" s="25"/>
      <c r="P17" s="25"/>
      <c r="Q17" s="25"/>
      <c r="R17" s="25"/>
      <c r="S17" s="211"/>
      <c r="T17" s="87"/>
      <c r="U17" s="89"/>
    </row>
    <row r="18" spans="1:21" ht="15">
      <c r="A18" s="146" t="s">
        <v>104</v>
      </c>
      <c r="B18" s="150"/>
      <c r="C18" s="148">
        <v>5</v>
      </c>
      <c r="D18" s="307">
        <v>11</v>
      </c>
      <c r="E18" s="152">
        <v>25</v>
      </c>
      <c r="F18" s="152">
        <v>10</v>
      </c>
      <c r="G18" s="199">
        <v>11</v>
      </c>
      <c r="H18" s="148">
        <v>3</v>
      </c>
      <c r="I18" s="170">
        <f t="shared" si="0"/>
        <v>65</v>
      </c>
      <c r="J18" s="152">
        <f t="shared" si="1"/>
        <v>3</v>
      </c>
      <c r="K18" s="171">
        <f t="shared" si="3"/>
        <v>62</v>
      </c>
      <c r="L18" s="146" t="s">
        <v>104</v>
      </c>
      <c r="M18" s="180"/>
      <c r="N18" s="212"/>
      <c r="O18" s="167"/>
      <c r="P18" s="168"/>
      <c r="Q18" s="168"/>
      <c r="R18" s="168"/>
      <c r="S18" s="211"/>
      <c r="T18" s="87"/>
      <c r="U18" s="89"/>
    </row>
    <row r="19" spans="1:21" ht="15" customHeight="1" thickBot="1">
      <c r="A19" s="146" t="s">
        <v>67</v>
      </c>
      <c r="B19" s="150"/>
      <c r="C19" s="148">
        <v>28</v>
      </c>
      <c r="D19" s="177">
        <v>20</v>
      </c>
      <c r="E19" s="152">
        <v>23</v>
      </c>
      <c r="F19" s="375">
        <v>29</v>
      </c>
      <c r="G19" s="152">
        <v>20</v>
      </c>
      <c r="H19" s="375">
        <v>26</v>
      </c>
      <c r="I19" s="170">
        <f t="shared" si="0"/>
        <v>146</v>
      </c>
      <c r="J19" s="152">
        <f t="shared" si="1"/>
        <v>20</v>
      </c>
      <c r="K19" s="171">
        <f t="shared" si="3"/>
        <v>126</v>
      </c>
      <c r="L19" s="146" t="s">
        <v>67</v>
      </c>
      <c r="M19" s="180"/>
      <c r="N19" s="212"/>
      <c r="O19" s="167"/>
      <c r="P19" s="168"/>
      <c r="Q19" s="168"/>
      <c r="R19" s="168"/>
      <c r="S19" s="211"/>
      <c r="T19" s="87"/>
      <c r="U19" s="89"/>
    </row>
    <row r="20" spans="1:21" ht="14.25" customHeight="1" thickBot="1">
      <c r="A20" s="146" t="s">
        <v>1</v>
      </c>
      <c r="B20" s="150"/>
      <c r="C20" s="175">
        <v>21</v>
      </c>
      <c r="D20" s="247">
        <v>17</v>
      </c>
      <c r="E20" s="176">
        <v>0</v>
      </c>
      <c r="F20" s="152">
        <v>0</v>
      </c>
      <c r="G20" s="152">
        <v>0</v>
      </c>
      <c r="H20" s="148">
        <v>0</v>
      </c>
      <c r="I20" s="170">
        <f t="shared" si="0"/>
        <v>38</v>
      </c>
      <c r="J20" s="152">
        <f t="shared" si="1"/>
        <v>0</v>
      </c>
      <c r="K20" s="171">
        <f t="shared" si="3"/>
        <v>38</v>
      </c>
      <c r="L20" s="146" t="s">
        <v>1</v>
      </c>
      <c r="M20" s="180"/>
      <c r="N20" s="204" t="s">
        <v>76</v>
      </c>
      <c r="O20" s="205"/>
      <c r="P20" s="206"/>
      <c r="Q20" s="256"/>
      <c r="R20" s="213"/>
      <c r="S20" s="214"/>
      <c r="T20" s="86"/>
      <c r="U20" s="89"/>
    </row>
    <row r="21" spans="1:21" ht="14.25">
      <c r="A21" s="146" t="s">
        <v>105</v>
      </c>
      <c r="B21" s="150"/>
      <c r="C21" s="175">
        <v>0</v>
      </c>
      <c r="D21" s="247">
        <v>3</v>
      </c>
      <c r="E21" s="176">
        <v>0</v>
      </c>
      <c r="F21" s="152">
        <v>19</v>
      </c>
      <c r="G21" s="152">
        <v>2</v>
      </c>
      <c r="H21" s="148">
        <v>18</v>
      </c>
      <c r="I21" s="170">
        <f t="shared" si="0"/>
        <v>42</v>
      </c>
      <c r="J21" s="152">
        <f t="shared" si="1"/>
        <v>0</v>
      </c>
      <c r="K21" s="171">
        <f t="shared" si="3"/>
        <v>42</v>
      </c>
      <c r="L21" s="146" t="s">
        <v>105</v>
      </c>
      <c r="M21" s="180"/>
      <c r="N21" s="181"/>
      <c r="O21" s="89"/>
      <c r="P21" s="89"/>
      <c r="Q21" s="88"/>
      <c r="R21" s="89"/>
      <c r="S21" s="181"/>
      <c r="T21" s="86"/>
      <c r="U21" s="89"/>
    </row>
    <row r="22" spans="1:21" ht="14.25">
      <c r="A22" s="146" t="s">
        <v>84</v>
      </c>
      <c r="B22" s="150"/>
      <c r="C22" s="175">
        <v>1</v>
      </c>
      <c r="D22" s="247">
        <v>0</v>
      </c>
      <c r="E22" s="176">
        <v>0</v>
      </c>
      <c r="F22" s="152">
        <v>0</v>
      </c>
      <c r="G22" s="152">
        <v>20</v>
      </c>
      <c r="H22" s="148">
        <v>12</v>
      </c>
      <c r="I22" s="170">
        <f t="shared" si="0"/>
        <v>33</v>
      </c>
      <c r="J22" s="152">
        <f t="shared" si="1"/>
        <v>0</v>
      </c>
      <c r="K22" s="171">
        <f t="shared" si="3"/>
        <v>33</v>
      </c>
      <c r="L22" s="146" t="s">
        <v>84</v>
      </c>
      <c r="M22" s="180"/>
      <c r="N22" s="181"/>
      <c r="O22" s="181"/>
      <c r="P22" s="181"/>
      <c r="Q22" s="180"/>
      <c r="R22" s="181"/>
      <c r="S22" s="181"/>
      <c r="T22" s="86"/>
      <c r="U22" s="89"/>
    </row>
    <row r="23" spans="1:21" ht="14.25">
      <c r="A23" s="146" t="s">
        <v>2</v>
      </c>
      <c r="B23" s="150"/>
      <c r="C23" s="175">
        <v>11</v>
      </c>
      <c r="D23" s="247">
        <v>1.5</v>
      </c>
      <c r="E23" s="306">
        <v>22</v>
      </c>
      <c r="F23" s="152">
        <v>0</v>
      </c>
      <c r="G23" s="152">
        <v>24</v>
      </c>
      <c r="H23" s="148">
        <v>4</v>
      </c>
      <c r="I23" s="170">
        <f t="shared" si="0"/>
        <v>62.5</v>
      </c>
      <c r="J23" s="152">
        <f t="shared" si="1"/>
        <v>0</v>
      </c>
      <c r="K23" s="171">
        <f t="shared" si="3"/>
        <v>62.5</v>
      </c>
      <c r="L23" s="146" t="s">
        <v>2</v>
      </c>
      <c r="M23" s="180"/>
      <c r="N23" s="181"/>
      <c r="O23" s="89"/>
      <c r="P23" s="89"/>
      <c r="Q23" s="88"/>
      <c r="R23" s="89"/>
      <c r="S23" s="181"/>
      <c r="T23" s="86"/>
      <c r="U23" s="89"/>
    </row>
    <row r="24" spans="1:21" ht="14.25" customHeight="1">
      <c r="A24" s="146" t="s">
        <v>35</v>
      </c>
      <c r="B24" s="150"/>
      <c r="C24" s="148">
        <v>17</v>
      </c>
      <c r="D24" s="178">
        <v>21</v>
      </c>
      <c r="E24" s="152">
        <v>14</v>
      </c>
      <c r="F24" s="148">
        <v>21</v>
      </c>
      <c r="G24" s="152">
        <v>21</v>
      </c>
      <c r="H24" s="152">
        <v>25</v>
      </c>
      <c r="I24" s="171">
        <f t="shared" si="0"/>
        <v>119</v>
      </c>
      <c r="J24" s="152">
        <f t="shared" si="1"/>
        <v>14</v>
      </c>
      <c r="K24" s="171">
        <f t="shared" si="3"/>
        <v>105</v>
      </c>
      <c r="L24" s="146" t="s">
        <v>35</v>
      </c>
      <c r="M24" s="86"/>
      <c r="N24" s="88"/>
      <c r="O24" s="89"/>
      <c r="P24" s="89"/>
      <c r="Q24" s="88"/>
      <c r="R24" s="89"/>
      <c r="S24" s="89"/>
      <c r="T24" s="89"/>
      <c r="U24" s="89"/>
    </row>
    <row r="25" spans="1:21" ht="14.25">
      <c r="A25" s="146" t="s">
        <v>3</v>
      </c>
      <c r="B25" s="150"/>
      <c r="C25" s="148">
        <v>19</v>
      </c>
      <c r="D25" s="148">
        <v>0</v>
      </c>
      <c r="E25" s="152">
        <v>13</v>
      </c>
      <c r="F25" s="148">
        <v>9</v>
      </c>
      <c r="G25" s="152">
        <v>27</v>
      </c>
      <c r="H25" s="152">
        <v>19</v>
      </c>
      <c r="I25" s="171">
        <f t="shared" si="0"/>
        <v>87</v>
      </c>
      <c r="J25" s="152">
        <f t="shared" si="1"/>
        <v>0</v>
      </c>
      <c r="K25" s="171">
        <f aca="true" t="shared" si="4" ref="K25:K33">I25-MIN(I25:J25)</f>
        <v>87</v>
      </c>
      <c r="L25" s="146" t="s">
        <v>3</v>
      </c>
      <c r="M25" s="180"/>
      <c r="N25" s="180"/>
      <c r="O25" s="91"/>
      <c r="P25" s="89"/>
      <c r="Q25" s="88"/>
      <c r="R25" s="89"/>
      <c r="S25" s="181"/>
      <c r="T25" s="87"/>
      <c r="U25" s="89"/>
    </row>
    <row r="26" spans="1:21" ht="14.25">
      <c r="A26" s="146" t="s">
        <v>106</v>
      </c>
      <c r="B26" s="150"/>
      <c r="C26" s="148">
        <v>16</v>
      </c>
      <c r="D26" s="148">
        <v>0</v>
      </c>
      <c r="E26" s="152">
        <v>24</v>
      </c>
      <c r="F26" s="148">
        <v>10</v>
      </c>
      <c r="G26" s="152">
        <v>14</v>
      </c>
      <c r="H26" s="148">
        <v>9</v>
      </c>
      <c r="I26" s="170">
        <f t="shared" si="0"/>
        <v>73</v>
      </c>
      <c r="J26" s="152">
        <f t="shared" si="1"/>
        <v>0</v>
      </c>
      <c r="K26" s="171">
        <f t="shared" si="4"/>
        <v>73</v>
      </c>
      <c r="L26" s="146" t="s">
        <v>106</v>
      </c>
      <c r="M26" s="180"/>
      <c r="N26" s="89"/>
      <c r="O26" s="181"/>
      <c r="P26" s="181"/>
      <c r="Q26" s="180"/>
      <c r="R26" s="181"/>
      <c r="S26" s="89"/>
      <c r="T26" s="87"/>
      <c r="U26" s="89"/>
    </row>
    <row r="27" spans="1:21" ht="14.25">
      <c r="A27" s="146" t="s">
        <v>103</v>
      </c>
      <c r="B27" s="150"/>
      <c r="C27" s="148">
        <v>7</v>
      </c>
      <c r="D27" s="148">
        <v>0</v>
      </c>
      <c r="E27" s="152">
        <v>5</v>
      </c>
      <c r="F27" s="152">
        <v>4</v>
      </c>
      <c r="G27" s="152">
        <v>0</v>
      </c>
      <c r="H27" s="148">
        <v>0</v>
      </c>
      <c r="I27" s="170">
        <f aca="true" t="shared" si="5" ref="I27:I33">SUM(C27:H27)</f>
        <v>16</v>
      </c>
      <c r="J27" s="152">
        <f t="shared" si="1"/>
        <v>0</v>
      </c>
      <c r="K27" s="171">
        <f t="shared" si="4"/>
        <v>16</v>
      </c>
      <c r="L27" s="146" t="s">
        <v>103</v>
      </c>
      <c r="M27" s="180"/>
      <c r="N27" s="181"/>
      <c r="O27" s="181"/>
      <c r="P27" s="181"/>
      <c r="Q27" s="180"/>
      <c r="R27" s="181"/>
      <c r="S27" s="181"/>
      <c r="T27" s="87"/>
      <c r="U27" s="89"/>
    </row>
    <row r="28" spans="1:21" ht="14.25">
      <c r="A28" s="146" t="s">
        <v>4</v>
      </c>
      <c r="B28" s="150"/>
      <c r="C28" s="148">
        <v>15</v>
      </c>
      <c r="D28" s="148">
        <v>19</v>
      </c>
      <c r="E28" s="152">
        <v>20</v>
      </c>
      <c r="F28" s="152">
        <v>20</v>
      </c>
      <c r="G28" s="152">
        <v>26</v>
      </c>
      <c r="H28" s="148">
        <v>10</v>
      </c>
      <c r="I28" s="170">
        <f t="shared" si="5"/>
        <v>110</v>
      </c>
      <c r="J28" s="152">
        <f aca="true" t="shared" si="6" ref="J28:J33">MIN(C28:H28)</f>
        <v>10</v>
      </c>
      <c r="K28" s="171">
        <f t="shared" si="4"/>
        <v>100</v>
      </c>
      <c r="L28" s="146" t="s">
        <v>4</v>
      </c>
      <c r="M28" s="180"/>
      <c r="N28" s="181"/>
      <c r="O28" s="181"/>
      <c r="P28" s="181"/>
      <c r="Q28" s="180"/>
      <c r="R28" s="181"/>
      <c r="S28" s="181"/>
      <c r="T28" s="87"/>
      <c r="U28" s="89"/>
    </row>
    <row r="29" spans="1:21" ht="14.25">
      <c r="A29" s="146" t="s">
        <v>50</v>
      </c>
      <c r="B29" s="150"/>
      <c r="C29" s="148">
        <v>3</v>
      </c>
      <c r="D29" s="148">
        <v>26</v>
      </c>
      <c r="E29" s="148">
        <v>7</v>
      </c>
      <c r="F29" s="152">
        <v>16</v>
      </c>
      <c r="G29" s="152">
        <v>12</v>
      </c>
      <c r="H29" s="152">
        <v>13</v>
      </c>
      <c r="I29" s="170">
        <f t="shared" si="5"/>
        <v>77</v>
      </c>
      <c r="J29" s="152">
        <f t="shared" si="6"/>
        <v>3</v>
      </c>
      <c r="K29" s="171">
        <f t="shared" si="4"/>
        <v>74</v>
      </c>
      <c r="L29" s="146" t="s">
        <v>50</v>
      </c>
      <c r="M29" s="180"/>
      <c r="N29" s="89"/>
      <c r="O29" s="89"/>
      <c r="P29" s="89"/>
      <c r="Q29" s="88"/>
      <c r="R29" s="89"/>
      <c r="S29" s="89"/>
      <c r="T29" s="87"/>
      <c r="U29" s="89"/>
    </row>
    <row r="30" spans="1:21" ht="14.25">
      <c r="A30" s="246" t="s">
        <v>5</v>
      </c>
      <c r="B30" s="150"/>
      <c r="C30" s="148">
        <v>24</v>
      </c>
      <c r="D30" s="148">
        <v>23</v>
      </c>
      <c r="E30" s="148">
        <v>9</v>
      </c>
      <c r="F30" s="152">
        <v>24</v>
      </c>
      <c r="G30" s="152">
        <v>15</v>
      </c>
      <c r="H30" s="152">
        <v>16</v>
      </c>
      <c r="I30" s="170">
        <f t="shared" si="5"/>
        <v>111</v>
      </c>
      <c r="J30" s="152">
        <f t="shared" si="6"/>
        <v>9</v>
      </c>
      <c r="K30" s="171">
        <f t="shared" si="4"/>
        <v>102</v>
      </c>
      <c r="L30" s="246" t="s">
        <v>5</v>
      </c>
      <c r="M30" s="180"/>
      <c r="N30" s="180"/>
      <c r="O30" s="89"/>
      <c r="P30" s="89"/>
      <c r="Q30" s="88"/>
      <c r="R30" s="89"/>
      <c r="S30" s="181"/>
      <c r="T30" s="87"/>
      <c r="U30" s="89"/>
    </row>
    <row r="31" spans="1:21" ht="14.25">
      <c r="A31" s="246" t="s">
        <v>118</v>
      </c>
      <c r="B31" s="156"/>
      <c r="C31" s="148">
        <v>20</v>
      </c>
      <c r="D31" s="148">
        <v>14</v>
      </c>
      <c r="E31" s="148">
        <v>19</v>
      </c>
      <c r="F31" s="152">
        <v>23</v>
      </c>
      <c r="G31" s="148">
        <v>22</v>
      </c>
      <c r="H31" s="152">
        <v>25</v>
      </c>
      <c r="I31" s="170">
        <f t="shared" si="5"/>
        <v>123</v>
      </c>
      <c r="J31" s="152">
        <f t="shared" si="6"/>
        <v>14</v>
      </c>
      <c r="K31" s="171">
        <f t="shared" si="4"/>
        <v>109</v>
      </c>
      <c r="L31" s="246" t="s">
        <v>118</v>
      </c>
      <c r="M31" s="181"/>
      <c r="N31" s="92"/>
      <c r="O31" s="91"/>
      <c r="P31" s="92"/>
      <c r="Q31" s="92"/>
      <c r="R31" s="92"/>
      <c r="S31" s="92"/>
      <c r="T31" s="87"/>
      <c r="U31" s="89"/>
    </row>
    <row r="32" spans="1:22" ht="14.25">
      <c r="A32" s="146" t="s">
        <v>86</v>
      </c>
      <c r="B32" s="172"/>
      <c r="C32" s="152">
        <v>8</v>
      </c>
      <c r="D32" s="152">
        <v>7</v>
      </c>
      <c r="E32" s="152">
        <v>8</v>
      </c>
      <c r="F32" s="152">
        <v>15</v>
      </c>
      <c r="G32" s="152">
        <v>2</v>
      </c>
      <c r="H32" s="152">
        <v>1</v>
      </c>
      <c r="I32" s="170">
        <f t="shared" si="5"/>
        <v>41</v>
      </c>
      <c r="J32" s="152">
        <f t="shared" si="6"/>
        <v>1</v>
      </c>
      <c r="K32" s="171">
        <f t="shared" si="4"/>
        <v>40</v>
      </c>
      <c r="L32" s="146" t="s">
        <v>86</v>
      </c>
      <c r="M32" s="182"/>
      <c r="N32" s="92"/>
      <c r="O32" s="91"/>
      <c r="P32" s="92"/>
      <c r="Q32" s="92"/>
      <c r="R32" s="92"/>
      <c r="S32" s="92"/>
      <c r="T32" s="93"/>
      <c r="U32" s="92"/>
      <c r="V32" s="3"/>
    </row>
    <row r="33" spans="1:22" ht="14.25">
      <c r="A33" s="146" t="s">
        <v>6</v>
      </c>
      <c r="B33" s="173"/>
      <c r="C33" s="148">
        <v>26</v>
      </c>
      <c r="D33" s="379">
        <v>27</v>
      </c>
      <c r="E33" s="153">
        <v>18</v>
      </c>
      <c r="F33" s="153">
        <v>3</v>
      </c>
      <c r="G33" s="154">
        <v>16</v>
      </c>
      <c r="H33" s="152">
        <v>22</v>
      </c>
      <c r="I33" s="170">
        <f t="shared" si="5"/>
        <v>112</v>
      </c>
      <c r="J33" s="152">
        <f t="shared" si="6"/>
        <v>3</v>
      </c>
      <c r="K33" s="171">
        <f t="shared" si="4"/>
        <v>109</v>
      </c>
      <c r="L33" s="146" t="s">
        <v>6</v>
      </c>
      <c r="M33" s="182"/>
      <c r="N33" s="92"/>
      <c r="O33" s="87"/>
      <c r="P33" s="92"/>
      <c r="Q33" s="92"/>
      <c r="R33" s="92"/>
      <c r="S33" s="92"/>
      <c r="T33" s="93"/>
      <c r="U33" s="92"/>
      <c r="V33" s="3"/>
    </row>
    <row r="34" spans="1:20" ht="14.25" thickBot="1">
      <c r="A34" s="85"/>
      <c r="B34" s="85"/>
      <c r="C34" s="92"/>
      <c r="D34" s="94"/>
      <c r="E34" s="92"/>
      <c r="F34" s="93"/>
      <c r="G34" s="95"/>
      <c r="H34" s="92"/>
      <c r="I34" s="92"/>
      <c r="J34" s="89"/>
      <c r="K34" s="92"/>
      <c r="L34" s="92"/>
      <c r="M34" s="87"/>
      <c r="N34" s="92"/>
      <c r="O34" s="92"/>
      <c r="P34" s="92"/>
      <c r="Q34" s="92"/>
      <c r="R34" s="93"/>
      <c r="S34" s="92"/>
      <c r="T34" s="6"/>
    </row>
    <row r="35" spans="1:19" ht="17.25" thickBot="1">
      <c r="A35" s="350" t="s">
        <v>119</v>
      </c>
      <c r="B35" s="85"/>
      <c r="C35" s="196"/>
      <c r="D35" s="86"/>
      <c r="E35" s="351" t="s">
        <v>120</v>
      </c>
      <c r="F35" s="352"/>
      <c r="G35" s="86"/>
      <c r="H35" s="353" t="s">
        <v>121</v>
      </c>
      <c r="I35" s="354"/>
      <c r="J35" s="92"/>
      <c r="K35" s="351" t="s">
        <v>122</v>
      </c>
      <c r="L35" s="355"/>
      <c r="M35" s="92"/>
      <c r="N35" s="356" t="s">
        <v>123</v>
      </c>
      <c r="O35" s="357"/>
      <c r="P35" s="358"/>
      <c r="Q35" s="92"/>
      <c r="R35" s="356" t="s">
        <v>138</v>
      </c>
      <c r="S35" s="358"/>
    </row>
    <row r="36" spans="1:20" ht="15" thickBot="1">
      <c r="A36" s="201" t="s">
        <v>33</v>
      </c>
      <c r="B36" s="202"/>
      <c r="C36" s="203">
        <v>30</v>
      </c>
      <c r="D36" s="250">
        <v>1</v>
      </c>
      <c r="E36" s="204" t="s">
        <v>6</v>
      </c>
      <c r="F36" s="203">
        <v>27</v>
      </c>
      <c r="G36" s="250">
        <v>1</v>
      </c>
      <c r="H36" s="201" t="s">
        <v>129</v>
      </c>
      <c r="I36" s="203">
        <v>30</v>
      </c>
      <c r="J36" s="92">
        <v>1</v>
      </c>
      <c r="K36" s="201" t="s">
        <v>67</v>
      </c>
      <c r="L36" s="203">
        <v>29</v>
      </c>
      <c r="M36" s="254">
        <v>1</v>
      </c>
      <c r="N36" s="201" t="s">
        <v>51</v>
      </c>
      <c r="O36" s="232"/>
      <c r="P36" s="203">
        <v>29</v>
      </c>
      <c r="Q36" s="254">
        <v>1</v>
      </c>
      <c r="R36" s="201" t="s">
        <v>67</v>
      </c>
      <c r="S36" s="203">
        <v>26</v>
      </c>
      <c r="T36" s="6"/>
    </row>
    <row r="37" spans="1:20" ht="14.25">
      <c r="A37" s="187" t="s">
        <v>67</v>
      </c>
      <c r="B37" s="188"/>
      <c r="C37" s="178">
        <v>28</v>
      </c>
      <c r="D37" s="250">
        <v>2</v>
      </c>
      <c r="E37" s="187" t="s">
        <v>50</v>
      </c>
      <c r="F37" s="178">
        <v>26</v>
      </c>
      <c r="G37" s="250">
        <v>2</v>
      </c>
      <c r="H37" s="146" t="s">
        <v>108</v>
      </c>
      <c r="I37" s="152">
        <v>27</v>
      </c>
      <c r="J37" s="92">
        <v>2</v>
      </c>
      <c r="K37" s="200" t="s">
        <v>34</v>
      </c>
      <c r="L37" s="199">
        <v>26</v>
      </c>
      <c r="M37" s="254">
        <v>2</v>
      </c>
      <c r="N37" s="146" t="s">
        <v>130</v>
      </c>
      <c r="O37" s="231"/>
      <c r="P37" s="199">
        <v>28</v>
      </c>
      <c r="Q37" s="254">
        <v>2</v>
      </c>
      <c r="R37" s="146" t="s">
        <v>118</v>
      </c>
      <c r="S37" s="153">
        <v>25</v>
      </c>
      <c r="T37" s="14"/>
    </row>
    <row r="38" spans="1:20" ht="14.25">
      <c r="A38" s="146" t="s">
        <v>6</v>
      </c>
      <c r="B38" s="150"/>
      <c r="C38" s="148">
        <v>26</v>
      </c>
      <c r="D38" s="250">
        <v>3</v>
      </c>
      <c r="E38" s="146" t="s">
        <v>51</v>
      </c>
      <c r="F38" s="148">
        <v>27</v>
      </c>
      <c r="G38" s="250">
        <v>3</v>
      </c>
      <c r="H38" s="146" t="s">
        <v>34</v>
      </c>
      <c r="I38" s="152">
        <v>26</v>
      </c>
      <c r="J38" s="92">
        <v>3</v>
      </c>
      <c r="K38" s="146" t="s">
        <v>51</v>
      </c>
      <c r="L38" s="152">
        <v>26</v>
      </c>
      <c r="M38" s="254">
        <v>3</v>
      </c>
      <c r="N38" s="146" t="s">
        <v>3</v>
      </c>
      <c r="O38" s="155"/>
      <c r="P38" s="152">
        <v>27</v>
      </c>
      <c r="Q38" s="254">
        <v>3</v>
      </c>
      <c r="R38" s="146" t="s">
        <v>51</v>
      </c>
      <c r="S38" s="148">
        <v>24</v>
      </c>
      <c r="T38" s="14"/>
    </row>
    <row r="39" spans="1:20" ht="14.25">
      <c r="A39" s="146" t="s">
        <v>52</v>
      </c>
      <c r="B39" s="147"/>
      <c r="C39" s="148">
        <v>25</v>
      </c>
      <c r="D39" s="250">
        <v>4</v>
      </c>
      <c r="E39" s="146" t="s">
        <v>32</v>
      </c>
      <c r="F39" s="153">
        <v>25</v>
      </c>
      <c r="G39" s="250">
        <v>4</v>
      </c>
      <c r="H39" s="146" t="s">
        <v>104</v>
      </c>
      <c r="I39" s="153">
        <v>25</v>
      </c>
      <c r="J39" s="92">
        <v>4</v>
      </c>
      <c r="K39" s="146" t="s">
        <v>5</v>
      </c>
      <c r="L39" s="152">
        <v>24</v>
      </c>
      <c r="M39" s="254">
        <v>4</v>
      </c>
      <c r="N39" s="146" t="s">
        <v>34</v>
      </c>
      <c r="O39" s="155"/>
      <c r="P39" s="152">
        <v>26</v>
      </c>
      <c r="Q39" s="254">
        <v>4</v>
      </c>
      <c r="R39" s="146" t="s">
        <v>35</v>
      </c>
      <c r="S39" s="153">
        <v>25</v>
      </c>
      <c r="T39" s="14"/>
    </row>
    <row r="40" spans="1:20" ht="14.25">
      <c r="A40" s="146" t="s">
        <v>5</v>
      </c>
      <c r="B40" s="147"/>
      <c r="C40" s="148">
        <v>24</v>
      </c>
      <c r="D40" s="250">
        <v>5</v>
      </c>
      <c r="E40" s="146" t="s">
        <v>5</v>
      </c>
      <c r="F40" s="153">
        <v>23</v>
      </c>
      <c r="G40" s="250">
        <v>5</v>
      </c>
      <c r="H40" s="146" t="s">
        <v>106</v>
      </c>
      <c r="I40" s="152">
        <v>24</v>
      </c>
      <c r="J40" s="92">
        <v>5</v>
      </c>
      <c r="K40" s="146" t="s">
        <v>118</v>
      </c>
      <c r="L40" s="152">
        <v>23</v>
      </c>
      <c r="M40" s="254">
        <v>5</v>
      </c>
      <c r="N40" s="146" t="s">
        <v>4</v>
      </c>
      <c r="O40" s="155"/>
      <c r="P40" s="152">
        <v>26</v>
      </c>
      <c r="Q40" s="254">
        <v>5</v>
      </c>
      <c r="R40" s="146" t="s">
        <v>6</v>
      </c>
      <c r="S40" s="148">
        <v>22</v>
      </c>
      <c r="T40" s="14"/>
    </row>
    <row r="41" spans="1:20" ht="14.25">
      <c r="A41" s="146" t="s">
        <v>51</v>
      </c>
      <c r="B41" s="150"/>
      <c r="C41" s="148">
        <v>23</v>
      </c>
      <c r="D41" s="250">
        <v>6</v>
      </c>
      <c r="E41" s="146" t="s">
        <v>108</v>
      </c>
      <c r="F41" s="148">
        <v>22</v>
      </c>
      <c r="G41" s="250">
        <v>6</v>
      </c>
      <c r="H41" s="146" t="s">
        <v>67</v>
      </c>
      <c r="I41" s="152">
        <v>23</v>
      </c>
      <c r="J41" s="92">
        <v>6</v>
      </c>
      <c r="K41" s="146" t="s">
        <v>75</v>
      </c>
      <c r="L41" s="152">
        <v>22</v>
      </c>
      <c r="M41" s="254">
        <v>6</v>
      </c>
      <c r="N41" s="146" t="s">
        <v>2</v>
      </c>
      <c r="O41" s="155"/>
      <c r="P41" s="152">
        <v>24</v>
      </c>
      <c r="Q41" s="254">
        <v>6</v>
      </c>
      <c r="R41" s="146" t="s">
        <v>34</v>
      </c>
      <c r="S41" s="153">
        <v>21</v>
      </c>
      <c r="T41" s="6"/>
    </row>
    <row r="42" spans="1:20" ht="14.25">
      <c r="A42" s="146" t="s">
        <v>34</v>
      </c>
      <c r="B42" s="147"/>
      <c r="C42" s="148">
        <v>22</v>
      </c>
      <c r="D42" s="250">
        <v>7</v>
      </c>
      <c r="E42" s="146" t="s">
        <v>35</v>
      </c>
      <c r="F42" s="148">
        <v>21</v>
      </c>
      <c r="G42" s="250">
        <v>7</v>
      </c>
      <c r="H42" s="146" t="s">
        <v>2</v>
      </c>
      <c r="I42" s="152">
        <v>22</v>
      </c>
      <c r="J42" s="92">
        <v>7</v>
      </c>
      <c r="K42" s="146" t="s">
        <v>35</v>
      </c>
      <c r="L42" s="154">
        <v>21</v>
      </c>
      <c r="M42" s="254">
        <v>7</v>
      </c>
      <c r="N42" s="146" t="s">
        <v>131</v>
      </c>
      <c r="O42" s="150"/>
      <c r="P42" s="148">
        <v>23</v>
      </c>
      <c r="Q42" s="254">
        <v>7</v>
      </c>
      <c r="R42" s="146" t="s">
        <v>117</v>
      </c>
      <c r="S42" s="153">
        <v>20</v>
      </c>
      <c r="T42" s="6"/>
    </row>
    <row r="43" spans="1:20" ht="14.25">
      <c r="A43" s="146" t="s">
        <v>1</v>
      </c>
      <c r="B43" s="147"/>
      <c r="C43" s="148">
        <v>21</v>
      </c>
      <c r="D43" s="250">
        <v>8</v>
      </c>
      <c r="E43" s="146" t="s">
        <v>67</v>
      </c>
      <c r="F43" s="148">
        <v>20</v>
      </c>
      <c r="G43" s="250">
        <v>8</v>
      </c>
      <c r="H43" s="200" t="s">
        <v>131</v>
      </c>
      <c r="I43" s="199">
        <v>21</v>
      </c>
      <c r="J43" s="92">
        <v>8</v>
      </c>
      <c r="K43" s="146" t="s">
        <v>4</v>
      </c>
      <c r="L43" s="154">
        <v>20</v>
      </c>
      <c r="M43" s="254">
        <v>8</v>
      </c>
      <c r="N43" s="146" t="s">
        <v>118</v>
      </c>
      <c r="O43" s="156"/>
      <c r="P43" s="152">
        <v>22</v>
      </c>
      <c r="Q43" s="254">
        <v>8</v>
      </c>
      <c r="R43" s="146" t="s">
        <v>3</v>
      </c>
      <c r="S43" s="152">
        <v>19</v>
      </c>
      <c r="T43" s="6"/>
    </row>
    <row r="44" spans="1:20" ht="14.25">
      <c r="A44" s="146" t="s">
        <v>118</v>
      </c>
      <c r="B44" s="147"/>
      <c r="C44" s="148">
        <v>20</v>
      </c>
      <c r="D44" s="250">
        <v>9</v>
      </c>
      <c r="E44" s="146" t="s">
        <v>4</v>
      </c>
      <c r="F44" s="148">
        <v>19</v>
      </c>
      <c r="G44" s="250">
        <v>9</v>
      </c>
      <c r="H44" s="146" t="s">
        <v>4</v>
      </c>
      <c r="I44" s="152">
        <v>20</v>
      </c>
      <c r="J44" s="92">
        <v>9</v>
      </c>
      <c r="K44" s="146" t="s">
        <v>105</v>
      </c>
      <c r="L44" s="152">
        <v>19</v>
      </c>
      <c r="M44" s="254">
        <v>9</v>
      </c>
      <c r="N44" s="146" t="s">
        <v>35</v>
      </c>
      <c r="O44" s="156"/>
      <c r="P44" s="152">
        <v>21</v>
      </c>
      <c r="Q44" s="254">
        <v>9</v>
      </c>
      <c r="R44" s="146" t="s">
        <v>105</v>
      </c>
      <c r="S44" s="148">
        <v>18</v>
      </c>
      <c r="T44" s="6"/>
    </row>
    <row r="45" spans="1:19" ht="14.25">
      <c r="A45" s="146" t="s">
        <v>3</v>
      </c>
      <c r="B45" s="150"/>
      <c r="C45" s="148">
        <v>19</v>
      </c>
      <c r="D45" s="250">
        <v>10</v>
      </c>
      <c r="E45" s="146" t="s">
        <v>1</v>
      </c>
      <c r="F45" s="148">
        <v>17</v>
      </c>
      <c r="G45" s="250">
        <v>10</v>
      </c>
      <c r="H45" s="146" t="s">
        <v>118</v>
      </c>
      <c r="I45" s="148">
        <v>19</v>
      </c>
      <c r="J45" s="92">
        <v>10</v>
      </c>
      <c r="K45" s="146" t="s">
        <v>33</v>
      </c>
      <c r="L45" s="153">
        <v>18</v>
      </c>
      <c r="M45" s="254">
        <v>10</v>
      </c>
      <c r="N45" s="146" t="s">
        <v>67</v>
      </c>
      <c r="O45" s="150"/>
      <c r="P45" s="152">
        <v>20</v>
      </c>
      <c r="Q45" s="254">
        <v>10</v>
      </c>
      <c r="R45" s="146" t="s">
        <v>5</v>
      </c>
      <c r="S45" s="153">
        <v>16</v>
      </c>
    </row>
    <row r="46" spans="1:19" ht="14.25">
      <c r="A46" s="146" t="s">
        <v>130</v>
      </c>
      <c r="B46" s="150"/>
      <c r="C46" s="148">
        <v>18</v>
      </c>
      <c r="D46" s="251">
        <v>11</v>
      </c>
      <c r="E46" s="146" t="s">
        <v>34</v>
      </c>
      <c r="F46" s="148">
        <v>17</v>
      </c>
      <c r="G46" s="251">
        <v>11</v>
      </c>
      <c r="H46" s="146" t="s">
        <v>6</v>
      </c>
      <c r="I46" s="154">
        <v>18</v>
      </c>
      <c r="J46" s="92">
        <v>11</v>
      </c>
      <c r="K46" s="146" t="s">
        <v>32</v>
      </c>
      <c r="L46" s="148">
        <v>17</v>
      </c>
      <c r="M46" s="254">
        <v>11</v>
      </c>
      <c r="N46" s="146" t="s">
        <v>84</v>
      </c>
      <c r="O46" s="150"/>
      <c r="P46" s="152">
        <v>20</v>
      </c>
      <c r="Q46" s="254">
        <v>11</v>
      </c>
      <c r="R46" s="146" t="s">
        <v>87</v>
      </c>
      <c r="S46" s="148">
        <v>15</v>
      </c>
    </row>
    <row r="47" spans="1:20" ht="14.25">
      <c r="A47" s="146" t="s">
        <v>35</v>
      </c>
      <c r="B47" s="147"/>
      <c r="C47" s="148">
        <v>17</v>
      </c>
      <c r="D47" s="251">
        <v>12</v>
      </c>
      <c r="E47" s="146" t="s">
        <v>0</v>
      </c>
      <c r="F47" s="153">
        <v>16</v>
      </c>
      <c r="G47" s="251">
        <v>12</v>
      </c>
      <c r="H47" s="146" t="s">
        <v>51</v>
      </c>
      <c r="I47" s="152">
        <v>16</v>
      </c>
      <c r="J47" s="92">
        <v>12</v>
      </c>
      <c r="K47" s="146" t="s">
        <v>50</v>
      </c>
      <c r="L47" s="152">
        <v>16</v>
      </c>
      <c r="M47" s="254">
        <v>12</v>
      </c>
      <c r="N47" s="146" t="s">
        <v>32</v>
      </c>
      <c r="O47" s="150"/>
      <c r="P47" s="152">
        <v>17</v>
      </c>
      <c r="Q47" s="254">
        <v>12</v>
      </c>
      <c r="R47" s="200" t="s">
        <v>0</v>
      </c>
      <c r="S47" s="233">
        <v>15</v>
      </c>
      <c r="T47" s="6"/>
    </row>
    <row r="48" spans="1:20" ht="14.25">
      <c r="A48" s="146" t="s">
        <v>106</v>
      </c>
      <c r="B48" s="150"/>
      <c r="C48" s="148">
        <v>16</v>
      </c>
      <c r="D48" s="251">
        <v>13</v>
      </c>
      <c r="E48" s="151" t="s">
        <v>118</v>
      </c>
      <c r="F48" s="148">
        <v>14</v>
      </c>
      <c r="G48" s="251">
        <v>13</v>
      </c>
      <c r="H48" s="149" t="s">
        <v>0</v>
      </c>
      <c r="I48" s="152">
        <v>16</v>
      </c>
      <c r="J48" s="92">
        <v>13</v>
      </c>
      <c r="K48" s="149" t="s">
        <v>86</v>
      </c>
      <c r="L48" s="152">
        <v>15</v>
      </c>
      <c r="M48" s="254">
        <v>13</v>
      </c>
      <c r="N48" s="200" t="s">
        <v>6</v>
      </c>
      <c r="O48" s="150"/>
      <c r="P48" s="152">
        <v>16</v>
      </c>
      <c r="Q48" s="254">
        <v>13</v>
      </c>
      <c r="R48" s="146" t="s">
        <v>50</v>
      </c>
      <c r="S48" s="153">
        <v>13</v>
      </c>
      <c r="T48" s="6"/>
    </row>
    <row r="49" spans="1:20" ht="14.25">
      <c r="A49" s="146" t="s">
        <v>4</v>
      </c>
      <c r="B49" s="147"/>
      <c r="C49" s="148">
        <v>15</v>
      </c>
      <c r="D49" s="251">
        <v>14</v>
      </c>
      <c r="E49" s="146" t="s">
        <v>130</v>
      </c>
      <c r="F49" s="148">
        <v>14</v>
      </c>
      <c r="G49" s="251">
        <v>14</v>
      </c>
      <c r="H49" s="146" t="s">
        <v>35</v>
      </c>
      <c r="I49" s="152">
        <v>14</v>
      </c>
      <c r="J49" s="92">
        <v>14</v>
      </c>
      <c r="K49" s="146" t="s">
        <v>131</v>
      </c>
      <c r="L49" s="152">
        <v>14</v>
      </c>
      <c r="M49" s="254">
        <v>14</v>
      </c>
      <c r="N49" s="149" t="s">
        <v>5</v>
      </c>
      <c r="O49" s="150"/>
      <c r="P49" s="152">
        <v>15</v>
      </c>
      <c r="Q49" s="254">
        <v>14</v>
      </c>
      <c r="R49" s="146" t="s">
        <v>84</v>
      </c>
      <c r="S49" s="153">
        <v>12</v>
      </c>
      <c r="T49" s="6"/>
    </row>
    <row r="50" spans="1:20" ht="14.25">
      <c r="A50" s="146" t="s">
        <v>131</v>
      </c>
      <c r="B50" s="150"/>
      <c r="C50" s="148">
        <v>14</v>
      </c>
      <c r="D50" s="250">
        <v>15</v>
      </c>
      <c r="E50" s="146" t="s">
        <v>131</v>
      </c>
      <c r="F50" s="148">
        <v>13</v>
      </c>
      <c r="G50" s="250">
        <v>15</v>
      </c>
      <c r="H50" s="146" t="s">
        <v>130</v>
      </c>
      <c r="I50" s="152">
        <v>14</v>
      </c>
      <c r="J50" s="92">
        <v>15</v>
      </c>
      <c r="K50" s="146" t="s">
        <v>108</v>
      </c>
      <c r="L50" s="152">
        <v>13</v>
      </c>
      <c r="M50" s="254">
        <v>15</v>
      </c>
      <c r="N50" s="146" t="s">
        <v>106</v>
      </c>
      <c r="O50" s="155"/>
      <c r="P50" s="152">
        <v>14</v>
      </c>
      <c r="Q50" s="254">
        <v>15</v>
      </c>
      <c r="R50" s="146" t="s">
        <v>130</v>
      </c>
      <c r="S50" s="148">
        <v>11</v>
      </c>
      <c r="T50" s="6"/>
    </row>
    <row r="51" spans="1:20" ht="14.25">
      <c r="A51" s="151" t="s">
        <v>57</v>
      </c>
      <c r="B51" s="150"/>
      <c r="C51" s="148">
        <v>12</v>
      </c>
      <c r="D51" s="252">
        <v>16</v>
      </c>
      <c r="E51" s="146" t="s">
        <v>104</v>
      </c>
      <c r="F51" s="148">
        <v>11</v>
      </c>
      <c r="G51" s="252">
        <v>16</v>
      </c>
      <c r="H51" s="146" t="s">
        <v>3</v>
      </c>
      <c r="I51" s="152">
        <v>13</v>
      </c>
      <c r="J51" s="92">
        <v>16</v>
      </c>
      <c r="K51" s="146" t="s">
        <v>0</v>
      </c>
      <c r="L51" s="152">
        <v>12</v>
      </c>
      <c r="M51" s="254">
        <v>16</v>
      </c>
      <c r="N51" s="146" t="s">
        <v>33</v>
      </c>
      <c r="O51" s="150"/>
      <c r="P51" s="148">
        <v>13</v>
      </c>
      <c r="Q51" s="254">
        <v>16</v>
      </c>
      <c r="R51" s="149" t="s">
        <v>4</v>
      </c>
      <c r="S51" s="148">
        <v>10</v>
      </c>
      <c r="T51" s="6"/>
    </row>
    <row r="52" spans="1:20" ht="14.25">
      <c r="A52" s="146" t="s">
        <v>2</v>
      </c>
      <c r="B52" s="147"/>
      <c r="C52" s="148">
        <v>11</v>
      </c>
      <c r="D52" s="252">
        <v>17</v>
      </c>
      <c r="E52" s="149" t="s">
        <v>33</v>
      </c>
      <c r="F52" s="153">
        <v>10</v>
      </c>
      <c r="G52" s="254">
        <v>17</v>
      </c>
      <c r="H52" s="146" t="s">
        <v>52</v>
      </c>
      <c r="I52" s="152">
        <v>12</v>
      </c>
      <c r="J52" s="92">
        <v>17</v>
      </c>
      <c r="K52" s="146" t="s">
        <v>104</v>
      </c>
      <c r="L52" s="152">
        <v>10</v>
      </c>
      <c r="M52" s="254">
        <v>17</v>
      </c>
      <c r="N52" s="146" t="s">
        <v>50</v>
      </c>
      <c r="O52" s="150"/>
      <c r="P52" s="148">
        <v>12</v>
      </c>
      <c r="Q52" s="254">
        <v>17</v>
      </c>
      <c r="R52" s="146" t="s">
        <v>106</v>
      </c>
      <c r="S52" s="153">
        <v>9</v>
      </c>
      <c r="T52" s="6"/>
    </row>
    <row r="53" spans="1:20" ht="14.25">
      <c r="A53" s="146" t="s">
        <v>117</v>
      </c>
      <c r="B53" s="150"/>
      <c r="C53" s="152">
        <v>10</v>
      </c>
      <c r="D53" s="252">
        <v>18</v>
      </c>
      <c r="E53" s="146" t="s">
        <v>52</v>
      </c>
      <c r="F53" s="152">
        <v>9</v>
      </c>
      <c r="G53" s="254">
        <v>18</v>
      </c>
      <c r="H53" s="146" t="s">
        <v>57</v>
      </c>
      <c r="I53" s="153">
        <v>10</v>
      </c>
      <c r="J53" s="92">
        <v>18</v>
      </c>
      <c r="K53" s="146" t="s">
        <v>106</v>
      </c>
      <c r="L53" s="152">
        <v>10</v>
      </c>
      <c r="M53" s="254">
        <v>18</v>
      </c>
      <c r="N53" s="146" t="s">
        <v>104</v>
      </c>
      <c r="O53" s="150"/>
      <c r="P53" s="148">
        <v>11</v>
      </c>
      <c r="Q53" s="254">
        <v>18</v>
      </c>
      <c r="R53" s="146" t="s">
        <v>108</v>
      </c>
      <c r="S53" s="148">
        <v>8</v>
      </c>
      <c r="T53" s="6"/>
    </row>
    <row r="54" spans="1:19" ht="14.25">
      <c r="A54" s="146" t="s">
        <v>87</v>
      </c>
      <c r="B54" s="150"/>
      <c r="C54" s="148">
        <v>9</v>
      </c>
      <c r="D54" s="253">
        <v>19</v>
      </c>
      <c r="E54" s="146" t="s">
        <v>75</v>
      </c>
      <c r="F54" s="148">
        <v>8</v>
      </c>
      <c r="G54" s="254">
        <v>19</v>
      </c>
      <c r="H54" s="146" t="s">
        <v>5</v>
      </c>
      <c r="I54" s="152">
        <v>9</v>
      </c>
      <c r="J54" s="92">
        <v>19</v>
      </c>
      <c r="K54" s="146" t="s">
        <v>3</v>
      </c>
      <c r="L54" s="152">
        <v>9</v>
      </c>
      <c r="M54" s="254">
        <v>19</v>
      </c>
      <c r="N54" s="146" t="s">
        <v>52</v>
      </c>
      <c r="O54" s="150"/>
      <c r="P54" s="148">
        <v>10</v>
      </c>
      <c r="Q54" s="254">
        <v>19</v>
      </c>
      <c r="R54" s="146" t="s">
        <v>32</v>
      </c>
      <c r="S54" s="148">
        <v>7</v>
      </c>
    </row>
    <row r="55" spans="1:19" ht="14.25">
      <c r="A55" s="146" t="s">
        <v>86</v>
      </c>
      <c r="B55" s="147"/>
      <c r="C55" s="148">
        <v>8</v>
      </c>
      <c r="D55" s="253">
        <v>20</v>
      </c>
      <c r="E55" s="146" t="s">
        <v>86</v>
      </c>
      <c r="F55" s="153">
        <v>7</v>
      </c>
      <c r="G55" s="254">
        <v>20</v>
      </c>
      <c r="H55" s="146" t="s">
        <v>86</v>
      </c>
      <c r="I55" s="148">
        <v>8</v>
      </c>
      <c r="J55" s="92">
        <v>20</v>
      </c>
      <c r="K55" s="146" t="s">
        <v>130</v>
      </c>
      <c r="L55" s="152">
        <v>7</v>
      </c>
      <c r="M55" s="254">
        <v>20</v>
      </c>
      <c r="N55" s="146" t="s">
        <v>108</v>
      </c>
      <c r="O55" s="156"/>
      <c r="P55" s="152">
        <v>9</v>
      </c>
      <c r="Q55" s="254">
        <v>20</v>
      </c>
      <c r="R55" s="146" t="s">
        <v>52</v>
      </c>
      <c r="S55" s="148">
        <v>6</v>
      </c>
    </row>
    <row r="56" spans="1:19" ht="14.25">
      <c r="A56" s="146" t="s">
        <v>103</v>
      </c>
      <c r="B56" s="150"/>
      <c r="C56" s="148">
        <v>7</v>
      </c>
      <c r="D56" s="253">
        <v>21</v>
      </c>
      <c r="E56" s="146" t="s">
        <v>129</v>
      </c>
      <c r="F56" s="148">
        <v>6</v>
      </c>
      <c r="G56" s="254">
        <v>21</v>
      </c>
      <c r="H56" s="246" t="s">
        <v>50</v>
      </c>
      <c r="I56" s="247">
        <v>7</v>
      </c>
      <c r="J56" s="92">
        <v>21</v>
      </c>
      <c r="K56" s="146" t="s">
        <v>57</v>
      </c>
      <c r="L56" s="152">
        <v>6</v>
      </c>
      <c r="M56" s="254">
        <v>21</v>
      </c>
      <c r="N56" s="146" t="s">
        <v>57</v>
      </c>
      <c r="O56" s="147"/>
      <c r="P56" s="153">
        <v>8</v>
      </c>
      <c r="Q56" s="254">
        <v>21</v>
      </c>
      <c r="R56" s="146" t="s">
        <v>131</v>
      </c>
      <c r="S56" s="148">
        <v>5</v>
      </c>
    </row>
    <row r="57" spans="1:19" ht="14.25">
      <c r="A57" s="146" t="s">
        <v>108</v>
      </c>
      <c r="B57" s="147"/>
      <c r="C57" s="148">
        <v>6</v>
      </c>
      <c r="D57" s="254">
        <v>22</v>
      </c>
      <c r="E57" s="146" t="s">
        <v>87</v>
      </c>
      <c r="F57" s="148">
        <v>5</v>
      </c>
      <c r="G57" s="254">
        <v>22</v>
      </c>
      <c r="H57" s="246" t="s">
        <v>75</v>
      </c>
      <c r="I57" s="247">
        <v>6</v>
      </c>
      <c r="J57" s="92">
        <v>22</v>
      </c>
      <c r="K57" s="146" t="s">
        <v>117</v>
      </c>
      <c r="L57" s="152">
        <v>5</v>
      </c>
      <c r="M57" s="254">
        <v>22</v>
      </c>
      <c r="N57" s="246" t="s">
        <v>0</v>
      </c>
      <c r="O57" s="255"/>
      <c r="P57" s="247">
        <v>7</v>
      </c>
      <c r="Q57" s="254">
        <v>22</v>
      </c>
      <c r="R57" s="146" t="s">
        <v>2</v>
      </c>
      <c r="S57" s="154">
        <v>4</v>
      </c>
    </row>
    <row r="58" spans="1:19" ht="14.25">
      <c r="A58" s="246" t="s">
        <v>104</v>
      </c>
      <c r="B58" s="157"/>
      <c r="C58" s="247">
        <v>5</v>
      </c>
      <c r="D58" s="254">
        <v>23</v>
      </c>
      <c r="E58" s="246" t="s">
        <v>57</v>
      </c>
      <c r="F58" s="247">
        <v>4</v>
      </c>
      <c r="G58" s="254">
        <v>23</v>
      </c>
      <c r="H58" s="246" t="s">
        <v>103</v>
      </c>
      <c r="I58" s="247">
        <v>5</v>
      </c>
      <c r="J58" s="92">
        <v>23</v>
      </c>
      <c r="K58" s="146" t="s">
        <v>103</v>
      </c>
      <c r="L58" s="153">
        <v>4</v>
      </c>
      <c r="M58" s="254">
        <v>23</v>
      </c>
      <c r="N58" s="146" t="s">
        <v>87</v>
      </c>
      <c r="O58" s="147"/>
      <c r="P58" s="152">
        <v>6</v>
      </c>
      <c r="Q58" s="254">
        <v>23</v>
      </c>
      <c r="R58" s="146" t="s">
        <v>104</v>
      </c>
      <c r="S58" s="154">
        <v>3</v>
      </c>
    </row>
    <row r="59" spans="1:19" ht="14.25">
      <c r="A59" s="146" t="s">
        <v>129</v>
      </c>
      <c r="B59" s="150"/>
      <c r="C59" s="148">
        <v>4</v>
      </c>
      <c r="D59" s="254">
        <v>24</v>
      </c>
      <c r="E59" s="246" t="s">
        <v>105</v>
      </c>
      <c r="F59" s="247">
        <v>3</v>
      </c>
      <c r="G59" s="254">
        <v>24</v>
      </c>
      <c r="H59" s="146" t="s">
        <v>87</v>
      </c>
      <c r="I59" s="308">
        <v>4</v>
      </c>
      <c r="J59" s="92">
        <v>24</v>
      </c>
      <c r="K59" s="246" t="s">
        <v>6</v>
      </c>
      <c r="L59" s="247">
        <v>3</v>
      </c>
      <c r="M59" s="254">
        <v>24</v>
      </c>
      <c r="N59" s="146" t="s">
        <v>129</v>
      </c>
      <c r="O59" s="228"/>
      <c r="P59" s="148">
        <v>5</v>
      </c>
      <c r="Q59" s="254">
        <v>24</v>
      </c>
      <c r="R59" s="246" t="s">
        <v>129</v>
      </c>
      <c r="S59" s="316">
        <v>2</v>
      </c>
    </row>
    <row r="60" spans="1:19" ht="14.25">
      <c r="A60" s="246" t="s">
        <v>50</v>
      </c>
      <c r="B60" s="248"/>
      <c r="C60" s="247">
        <v>3</v>
      </c>
      <c r="D60" s="254">
        <v>25</v>
      </c>
      <c r="E60" s="246" t="s">
        <v>117</v>
      </c>
      <c r="F60" s="247">
        <v>1.5</v>
      </c>
      <c r="G60" s="254">
        <v>25</v>
      </c>
      <c r="H60" s="146" t="s">
        <v>32</v>
      </c>
      <c r="I60" s="308">
        <v>3</v>
      </c>
      <c r="J60" s="92">
        <v>25</v>
      </c>
      <c r="K60" s="246" t="s">
        <v>87</v>
      </c>
      <c r="L60" s="247">
        <v>2</v>
      </c>
      <c r="M60" s="254">
        <v>25</v>
      </c>
      <c r="N60" s="246" t="s">
        <v>75</v>
      </c>
      <c r="O60" s="248"/>
      <c r="P60" s="247">
        <v>4</v>
      </c>
      <c r="Q60" s="254">
        <v>25</v>
      </c>
      <c r="R60" s="246" t="s">
        <v>86</v>
      </c>
      <c r="S60" s="316">
        <v>1</v>
      </c>
    </row>
    <row r="61" spans="1:19" ht="14.25">
      <c r="A61" s="246" t="s">
        <v>0</v>
      </c>
      <c r="B61" s="249"/>
      <c r="C61" s="247">
        <v>2</v>
      </c>
      <c r="D61" s="254">
        <v>26</v>
      </c>
      <c r="E61" s="246" t="s">
        <v>2</v>
      </c>
      <c r="F61" s="247">
        <v>1.5</v>
      </c>
      <c r="G61" s="254">
        <v>26</v>
      </c>
      <c r="H61" s="246" t="s">
        <v>33</v>
      </c>
      <c r="I61" s="309">
        <v>2</v>
      </c>
      <c r="J61" s="92">
        <v>26</v>
      </c>
      <c r="K61" s="246" t="s">
        <v>129</v>
      </c>
      <c r="L61" s="247">
        <v>1</v>
      </c>
      <c r="M61" s="254">
        <v>26</v>
      </c>
      <c r="N61" s="246" t="s">
        <v>117</v>
      </c>
      <c r="O61" s="248"/>
      <c r="P61" s="247">
        <v>2</v>
      </c>
      <c r="Q61" s="254">
        <v>26</v>
      </c>
      <c r="R61" s="246" t="s">
        <v>33</v>
      </c>
      <c r="S61" s="316" t="s">
        <v>132</v>
      </c>
    </row>
    <row r="62" spans="1:19" ht="14.25">
      <c r="A62" s="246" t="s">
        <v>84</v>
      </c>
      <c r="B62" s="249"/>
      <c r="C62" s="247">
        <v>1</v>
      </c>
      <c r="D62" s="254">
        <v>27</v>
      </c>
      <c r="E62" s="146" t="s">
        <v>84</v>
      </c>
      <c r="F62" s="148" t="s">
        <v>132</v>
      </c>
      <c r="G62" s="254">
        <v>27</v>
      </c>
      <c r="H62" s="146" t="s">
        <v>117</v>
      </c>
      <c r="I62" s="308">
        <v>1</v>
      </c>
      <c r="J62" s="92">
        <v>27</v>
      </c>
      <c r="K62" s="246" t="s">
        <v>52</v>
      </c>
      <c r="L62" s="247" t="s">
        <v>132</v>
      </c>
      <c r="M62" s="254">
        <v>27</v>
      </c>
      <c r="N62" s="246" t="s">
        <v>105</v>
      </c>
      <c r="O62" s="248"/>
      <c r="P62" s="247">
        <v>2</v>
      </c>
      <c r="Q62" s="253">
        <v>27</v>
      </c>
      <c r="R62" s="246" t="s">
        <v>75</v>
      </c>
      <c r="S62" s="316" t="s">
        <v>132</v>
      </c>
    </row>
    <row r="63" spans="1:19" ht="14.25" customHeight="1">
      <c r="A63" s="282" t="s">
        <v>75</v>
      </c>
      <c r="B63" s="89"/>
      <c r="C63" s="174" t="s">
        <v>132</v>
      </c>
      <c r="D63" s="257">
        <v>28</v>
      </c>
      <c r="E63" s="169" t="s">
        <v>3</v>
      </c>
      <c r="F63" s="152" t="s">
        <v>132</v>
      </c>
      <c r="G63" s="257">
        <v>28</v>
      </c>
      <c r="H63" s="169" t="s">
        <v>1</v>
      </c>
      <c r="I63" s="310" t="s">
        <v>132</v>
      </c>
      <c r="J63" s="257">
        <v>28</v>
      </c>
      <c r="K63" s="169" t="s">
        <v>1</v>
      </c>
      <c r="L63" s="152" t="s">
        <v>132</v>
      </c>
      <c r="M63" s="257">
        <v>28</v>
      </c>
      <c r="N63" s="169" t="s">
        <v>86</v>
      </c>
      <c r="O63" s="89"/>
      <c r="P63" s="152">
        <v>2</v>
      </c>
      <c r="Q63" s="257">
        <v>28</v>
      </c>
      <c r="R63" s="317" t="s">
        <v>57</v>
      </c>
      <c r="S63" s="152" t="s">
        <v>132</v>
      </c>
    </row>
    <row r="64" spans="1:19" ht="14.25" customHeight="1">
      <c r="A64" s="169" t="s">
        <v>32</v>
      </c>
      <c r="B64" s="279"/>
      <c r="C64" s="152" t="s">
        <v>132</v>
      </c>
      <c r="D64" s="92">
        <v>29</v>
      </c>
      <c r="E64" s="169" t="s">
        <v>106</v>
      </c>
      <c r="F64" s="152" t="s">
        <v>132</v>
      </c>
      <c r="G64" s="257">
        <v>29</v>
      </c>
      <c r="H64" s="169" t="s">
        <v>105</v>
      </c>
      <c r="I64" s="310" t="s">
        <v>132</v>
      </c>
      <c r="J64" s="257">
        <v>29</v>
      </c>
      <c r="K64" s="169" t="s">
        <v>84</v>
      </c>
      <c r="L64" s="152" t="s">
        <v>132</v>
      </c>
      <c r="M64" s="257">
        <v>29</v>
      </c>
      <c r="N64" s="169" t="s">
        <v>1</v>
      </c>
      <c r="O64" s="89"/>
      <c r="P64" s="152" t="s">
        <v>132</v>
      </c>
      <c r="Q64" s="257">
        <v>29</v>
      </c>
      <c r="R64" s="317" t="s">
        <v>1</v>
      </c>
      <c r="S64" s="152" t="s">
        <v>132</v>
      </c>
    </row>
    <row r="65" spans="1:19" ht="14.25" customHeight="1">
      <c r="A65" s="169" t="s">
        <v>105</v>
      </c>
      <c r="B65" s="280"/>
      <c r="C65" s="281" t="s">
        <v>132</v>
      </c>
      <c r="D65" s="92">
        <v>30</v>
      </c>
      <c r="E65" s="169" t="s">
        <v>103</v>
      </c>
      <c r="F65" s="152" t="s">
        <v>132</v>
      </c>
      <c r="G65" s="257">
        <v>30</v>
      </c>
      <c r="H65" s="169" t="s">
        <v>84</v>
      </c>
      <c r="I65" s="310" t="s">
        <v>132</v>
      </c>
      <c r="J65" s="257">
        <v>30</v>
      </c>
      <c r="K65" s="169" t="s">
        <v>2</v>
      </c>
      <c r="L65" s="152" t="s">
        <v>132</v>
      </c>
      <c r="M65" s="257">
        <v>30</v>
      </c>
      <c r="N65" s="169" t="s">
        <v>103</v>
      </c>
      <c r="O65" s="89"/>
      <c r="P65" s="152" t="s">
        <v>132</v>
      </c>
      <c r="Q65" s="257">
        <v>30</v>
      </c>
      <c r="R65" s="317" t="s">
        <v>103</v>
      </c>
      <c r="S65" s="152" t="s">
        <v>132</v>
      </c>
    </row>
    <row r="66" ht="12.75">
      <c r="G66" s="104"/>
    </row>
    <row r="67" ht="12.75">
      <c r="G67" s="104"/>
    </row>
    <row r="68" ht="12.75">
      <c r="G68" s="104"/>
    </row>
    <row r="69" ht="12.75">
      <c r="G69" s="104"/>
    </row>
    <row r="70" ht="12.75">
      <c r="G70" s="104"/>
    </row>
    <row r="71" ht="12.75">
      <c r="G71" s="104"/>
    </row>
  </sheetData>
  <printOptions/>
  <pageMargins left="0.16" right="0.55" top="0.51" bottom="0.56" header="0.15" footer="0.31"/>
  <pageSetup horizontalDpi="300" verticalDpi="300" orientation="landscape" scale="57" r:id="rId1"/>
  <headerFooter alignWithMargins="0">
    <oddHeader>&amp;C&amp;"Comic Sans MS,Bold Italic"&amp;14 2004 SPORTSMEN  BASSMASTERS 
"INDIVIDUAL POINT PLACING STATISTICS"
&amp;"MS Sans Serif,Bold Italic"
</oddHeader>
    <oddFooter>&amp;R&amp;"Comic Sans MS,Bold Italic"Page 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Sportsmen Bassmasters 2004 </dc:title>
  <dc:subject>Total Points and Pounds for 2004</dc:subject>
  <dc:creator/>
  <cp:keywords/>
  <dc:description/>
  <cp:lastModifiedBy>Valued Gateway Client</cp:lastModifiedBy>
  <cp:lastPrinted>2004-11-01T13:47:56Z</cp:lastPrinted>
  <dcterms:created xsi:type="dcterms:W3CDTF">1997-02-17T09:38:27Z</dcterms:created>
  <dcterms:modified xsi:type="dcterms:W3CDTF">2004-11-01T14:06:06Z</dcterms:modified>
  <cp:category/>
  <cp:version/>
  <cp:contentType/>
  <cp:contentStatus/>
</cp:coreProperties>
</file>